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64" documentId="8_{4EFBC9BF-386B-4D29-A4D5-6415F0D09BEC}" xr6:coauthVersionLast="47" xr6:coauthVersionMax="47" xr10:uidLastSave="{25E99E24-58F1-49BC-A42C-6CE4D00B5989}"/>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Obs vs Exp in FT Worker" sheetId="2" r:id="rId4"/>
    <sheet name="By HHS Region" sheetId="4" r:id="rId5"/>
    <sheet name="Obs vs Exp by HHS Region" sheetId="5" r:id="rId6"/>
    <sheet name="By Age" sheetId="6" r:id="rId7"/>
    <sheet name="Obs vs Exp by Age" sheetId="7" r:id="rId8"/>
    <sheet name="By Sex" sheetId="8" r:id="rId9"/>
    <sheet name="Obs vs Exp by Sex" sheetId="9" r:id="rId10"/>
    <sheet name="By Race-Ethnicity" sheetId="19" r:id="rId11"/>
    <sheet name="Obs vs Exp by Race-Ethnicity" sheetId="20" r:id="rId12"/>
    <sheet name="By Occupation" sheetId="10" r:id="rId13"/>
    <sheet name="Obs vs Exp by Occupation" sheetId="11" r:id="rId14"/>
    <sheet name="By Industry" sheetId="16" r:id="rId15"/>
    <sheet name="Obs vs Exp by Industry" sheetId="17" r:id="rId16"/>
    <sheet name="By State" sheetId="12" r:id="rId17"/>
  </sheets>
  <externalReferences>
    <externalReference r:id="rId18"/>
    <externalReference r:id="rId19"/>
    <externalReference r:id="rId20"/>
    <externalReference r:id="rId21"/>
    <externalReference r:id="rId2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7" i="17" l="1"/>
  <c r="I156" i="17"/>
  <c r="I155" i="17"/>
  <c r="I154" i="17"/>
  <c r="I153" i="17"/>
  <c r="I152" i="17"/>
  <c r="I151" i="17"/>
  <c r="I150" i="17"/>
  <c r="I149" i="17"/>
  <c r="I148" i="17"/>
  <c r="I147" i="17"/>
  <c r="I146" i="17"/>
  <c r="I145" i="17"/>
  <c r="I144" i="17"/>
  <c r="I143" i="17"/>
  <c r="I142" i="17"/>
  <c r="I141" i="17"/>
  <c r="I140" i="17"/>
  <c r="I139" i="17"/>
  <c r="I138" i="17"/>
  <c r="I137" i="17"/>
  <c r="I136" i="17"/>
  <c r="I135" i="17"/>
  <c r="I134" i="17"/>
  <c r="I133" i="17"/>
  <c r="I132" i="17"/>
  <c r="I131" i="17"/>
  <c r="I130" i="17"/>
  <c r="I129" i="17"/>
  <c r="I128" i="17"/>
  <c r="I127" i="17"/>
  <c r="I126" i="17"/>
  <c r="I125" i="17"/>
  <c r="I124" i="17"/>
  <c r="I123" i="17"/>
  <c r="I122" i="17"/>
  <c r="I121" i="17"/>
  <c r="I120" i="17"/>
  <c r="I119" i="17"/>
  <c r="I118" i="17"/>
  <c r="I117" i="17"/>
  <c r="I116" i="17"/>
  <c r="I115" i="17"/>
  <c r="I114" i="17"/>
  <c r="I113" i="17"/>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I63" i="17"/>
  <c r="I62" i="17"/>
  <c r="I61" i="17"/>
  <c r="I60" i="17"/>
  <c r="I59" i="17"/>
  <c r="I58" i="17"/>
  <c r="I57" i="17"/>
  <c r="I56" i="17"/>
  <c r="I55" i="17"/>
  <c r="I54" i="17"/>
  <c r="I53" i="17"/>
  <c r="I52" i="17"/>
  <c r="I51" i="17"/>
  <c r="I50" i="17"/>
  <c r="I49" i="17"/>
  <c r="I48" i="17"/>
  <c r="I47" i="17"/>
  <c r="I46" i="17"/>
  <c r="I45" i="17"/>
  <c r="I44" i="17"/>
  <c r="I43" i="17"/>
  <c r="I42" i="17"/>
  <c r="I41" i="17"/>
  <c r="I40" i="17"/>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13" i="17"/>
  <c r="I12" i="17"/>
  <c r="I11" i="17"/>
  <c r="I10" i="17"/>
  <c r="I9" i="17"/>
  <c r="I8" i="17"/>
  <c r="I7" i="17"/>
  <c r="I6" i="17"/>
  <c r="I5" i="17"/>
  <c r="I4" i="17"/>
  <c r="I3" i="17"/>
  <c r="I2" i="17"/>
  <c r="P13" i="16"/>
  <c r="I121" i="11"/>
  <c r="I120" i="11"/>
  <c r="I119" i="11"/>
  <c r="I118" i="11"/>
  <c r="I117" i="11"/>
  <c r="I116" i="11"/>
  <c r="I115" i="11"/>
  <c r="I114" i="11"/>
  <c r="I113" i="11"/>
  <c r="I112" i="11"/>
  <c r="I111" i="11"/>
  <c r="I110" i="11"/>
  <c r="I109" i="11"/>
  <c r="I108" i="11"/>
  <c r="I107" i="11"/>
  <c r="I106" i="11"/>
  <c r="I105" i="11"/>
  <c r="I104" i="11"/>
  <c r="I103" i="11"/>
  <c r="I102" i="11"/>
  <c r="I101" i="11"/>
  <c r="I100" i="11"/>
  <c r="I99" i="11"/>
  <c r="I98" i="11"/>
  <c r="I97" i="11"/>
  <c r="I96" i="11"/>
  <c r="I95" i="11"/>
  <c r="I94" i="11"/>
  <c r="I93" i="11"/>
  <c r="I92" i="11"/>
  <c r="I91" i="11"/>
  <c r="I90" i="11"/>
  <c r="I89" i="11"/>
  <c r="I88" i="11"/>
  <c r="I87" i="11"/>
  <c r="I86" i="11"/>
  <c r="I85" i="11"/>
  <c r="I84" i="11"/>
  <c r="I83" i="11"/>
  <c r="I82" i="11"/>
  <c r="I81" i="11"/>
  <c r="I80" i="11"/>
  <c r="I79" i="11"/>
  <c r="I78" i="11"/>
  <c r="I77" i="11"/>
  <c r="I76" i="11"/>
  <c r="I75" i="11"/>
  <c r="I74" i="1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5" i="11"/>
  <c r="I4" i="11"/>
  <c r="I3" i="11"/>
  <c r="I2" i="11"/>
  <c r="M13" i="1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I8" i="20"/>
  <c r="I7" i="20"/>
  <c r="I6" i="20"/>
  <c r="I5" i="20"/>
  <c r="I4" i="20"/>
  <c r="I3" i="20"/>
  <c r="I2" i="20"/>
  <c r="G13" i="19"/>
  <c r="I25" i="9"/>
  <c r="I24" i="9"/>
  <c r="I23" i="9"/>
  <c r="I22" i="9"/>
  <c r="I21" i="9"/>
  <c r="I20" i="9"/>
  <c r="I19" i="9"/>
  <c r="I18" i="9"/>
  <c r="I17" i="9"/>
  <c r="I16" i="9"/>
  <c r="I15" i="9"/>
  <c r="I14" i="9"/>
  <c r="I13" i="9"/>
  <c r="I12" i="9"/>
  <c r="I11" i="9"/>
  <c r="I10" i="9"/>
  <c r="I9" i="9"/>
  <c r="I8" i="9"/>
  <c r="I7" i="9"/>
  <c r="I6" i="9"/>
  <c r="I5" i="9"/>
  <c r="I4" i="9"/>
  <c r="I3" i="9"/>
  <c r="I2" i="9"/>
  <c r="D13" i="8"/>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F13" i="6"/>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L13" i="4" l="1"/>
  <c r="H13" i="2"/>
  <c r="M53" i="18"/>
  <c r="M52" i="18"/>
  <c r="M51" i="18"/>
  <c r="M50" i="18"/>
  <c r="M49" i="18"/>
  <c r="M48" i="18"/>
  <c r="M47" i="18"/>
  <c r="M46" i="18"/>
  <c r="M45" i="18"/>
  <c r="M44" i="18"/>
  <c r="M43" i="18"/>
  <c r="M42" i="18"/>
  <c r="M41" i="18"/>
  <c r="M39" i="18"/>
  <c r="M38" i="18"/>
  <c r="M37" i="18"/>
  <c r="M36" i="18"/>
  <c r="M35" i="18"/>
  <c r="M34" i="18"/>
  <c r="M33" i="18"/>
  <c r="M32" i="18"/>
  <c r="M31" i="18"/>
  <c r="M30" i="18"/>
  <c r="M28" i="18"/>
  <c r="M27" i="18"/>
  <c r="M26" i="18"/>
  <c r="M25" i="18"/>
  <c r="M24" i="18"/>
  <c r="M23" i="18"/>
  <c r="M22" i="18"/>
  <c r="M21" i="18"/>
  <c r="M20" i="18"/>
  <c r="M19" i="18"/>
  <c r="M17" i="18"/>
  <c r="M16" i="18"/>
  <c r="M15" i="18"/>
  <c r="M14" i="18"/>
  <c r="M13" i="18"/>
  <c r="M11" i="18"/>
  <c r="M10" i="18"/>
  <c r="M9" i="18"/>
  <c r="M8" i="18"/>
  <c r="M6" i="18"/>
  <c r="M5" i="18"/>
  <c r="M4" i="18"/>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2" i="12"/>
  <c r="P12" i="16"/>
  <c r="P11" i="16"/>
  <c r="M12" i="10"/>
  <c r="M11" i="10"/>
  <c r="G12" i="19"/>
  <c r="G11" i="19"/>
  <c r="D12" i="8"/>
  <c r="D11" i="8"/>
  <c r="F12" i="6"/>
  <c r="F11" i="6"/>
  <c r="L12" i="4"/>
  <c r="L11" i="4"/>
  <c r="H12" i="2"/>
  <c r="H11" i="2"/>
  <c r="H12" i="1"/>
  <c r="H11" i="1"/>
  <c r="L53" i="18"/>
  <c r="K53" i="18"/>
  <c r="L52" i="18"/>
  <c r="K52" i="18"/>
  <c r="L51" i="18"/>
  <c r="K51" i="18"/>
  <c r="L50" i="18"/>
  <c r="K50" i="18"/>
  <c r="L49" i="18"/>
  <c r="K49" i="18"/>
  <c r="L48" i="18"/>
  <c r="K48" i="18"/>
  <c r="L47" i="18"/>
  <c r="K47" i="18"/>
  <c r="L46" i="18"/>
  <c r="K46" i="18"/>
  <c r="L45" i="18"/>
  <c r="K45" i="18"/>
  <c r="L44" i="18"/>
  <c r="K44" i="18"/>
  <c r="L43" i="18"/>
  <c r="K43" i="18"/>
  <c r="L42" i="18"/>
  <c r="K42" i="18"/>
  <c r="L41" i="18"/>
  <c r="K41" i="18"/>
  <c r="L39" i="18"/>
  <c r="K39" i="18"/>
  <c r="L38" i="18"/>
  <c r="K38" i="18"/>
  <c r="L37" i="18"/>
  <c r="K37" i="18"/>
  <c r="L36" i="18"/>
  <c r="K36" i="18"/>
  <c r="L35" i="18"/>
  <c r="K35" i="18"/>
  <c r="L34" i="18"/>
  <c r="K34" i="18"/>
  <c r="L33" i="18"/>
  <c r="K33" i="18"/>
  <c r="L32" i="18"/>
  <c r="K32" i="18"/>
  <c r="L31" i="18"/>
  <c r="K31" i="18"/>
  <c r="L30" i="18"/>
  <c r="K30" i="18"/>
  <c r="L28" i="18"/>
  <c r="K28" i="18"/>
  <c r="L27" i="18"/>
  <c r="K27" i="18"/>
  <c r="L26" i="18"/>
  <c r="K26" i="18"/>
  <c r="L25" i="18"/>
  <c r="K25" i="18"/>
  <c r="L24" i="18"/>
  <c r="K24" i="18"/>
  <c r="L23" i="18"/>
  <c r="K23" i="18"/>
  <c r="L22" i="18"/>
  <c r="K22" i="18"/>
  <c r="L21" i="18"/>
  <c r="K21" i="18"/>
  <c r="L20" i="18"/>
  <c r="K20" i="18"/>
  <c r="L19" i="18"/>
  <c r="K19" i="18"/>
  <c r="L17" i="18"/>
  <c r="K17" i="18"/>
  <c r="L16" i="18"/>
  <c r="K16" i="18"/>
  <c r="L15" i="18"/>
  <c r="K15" i="18"/>
  <c r="L14" i="18"/>
  <c r="K14" i="18"/>
  <c r="L13" i="18"/>
  <c r="K13" i="18"/>
  <c r="L11" i="18"/>
  <c r="K11" i="18"/>
  <c r="L10" i="18"/>
  <c r="K10" i="18"/>
  <c r="L9" i="18"/>
  <c r="K9" i="18"/>
  <c r="L8" i="18"/>
  <c r="K8" i="18"/>
  <c r="L6" i="18"/>
  <c r="K6" i="18"/>
  <c r="L5" i="18"/>
  <c r="K5" i="18"/>
  <c r="L3" i="18"/>
  <c r="K3" i="18"/>
  <c r="P10" i="16" l="1"/>
  <c r="M10" i="10"/>
  <c r="G10" i="19"/>
  <c r="D10" i="8"/>
  <c r="F10" i="6"/>
  <c r="L10" i="4"/>
  <c r="H10" i="2"/>
  <c r="H10" i="1"/>
  <c r="J53" i="18"/>
  <c r="J52" i="18"/>
  <c r="J51" i="18"/>
  <c r="J50" i="18"/>
  <c r="J49" i="18"/>
  <c r="J48" i="18"/>
  <c r="J47" i="18"/>
  <c r="J46" i="18"/>
  <c r="J45" i="18"/>
  <c r="J44" i="18"/>
  <c r="J43" i="18"/>
  <c r="J42" i="18"/>
  <c r="J41" i="18"/>
  <c r="J39" i="18"/>
  <c r="J38" i="18"/>
  <c r="J37" i="18"/>
  <c r="J36" i="18"/>
  <c r="J35" i="18"/>
  <c r="J34" i="18"/>
  <c r="J33" i="18"/>
  <c r="J32" i="18"/>
  <c r="J31" i="18"/>
  <c r="J30" i="18"/>
  <c r="J28" i="18"/>
  <c r="J27" i="18"/>
  <c r="J26" i="18"/>
  <c r="J25" i="18"/>
  <c r="J24" i="18"/>
  <c r="J23" i="18"/>
  <c r="J22" i="18"/>
  <c r="J21" i="18"/>
  <c r="J20" i="18"/>
  <c r="J19" i="18"/>
  <c r="J17" i="18"/>
  <c r="J16" i="18"/>
  <c r="J15" i="18"/>
  <c r="J14" i="18"/>
  <c r="J13" i="18"/>
  <c r="J11" i="18"/>
  <c r="J10" i="18"/>
  <c r="J9" i="18"/>
  <c r="J8" i="18"/>
  <c r="J6" i="18"/>
  <c r="J5" i="18"/>
  <c r="J3" i="18"/>
  <c r="P9" i="16"/>
  <c r="P8" i="16"/>
  <c r="M9" i="10"/>
  <c r="M8" i="10"/>
  <c r="G9" i="19"/>
  <c r="G8" i="19"/>
  <c r="D9" i="8"/>
  <c r="D8" i="8"/>
  <c r="F9" i="6"/>
  <c r="F8" i="6"/>
  <c r="L9" i="4"/>
  <c r="L8" i="4"/>
  <c r="H9" i="2"/>
  <c r="H8" i="2"/>
  <c r="H9" i="1"/>
  <c r="H8" i="1"/>
  <c r="H7" i="1"/>
  <c r="I53" i="18"/>
  <c r="H53" i="18"/>
  <c r="I52" i="18"/>
  <c r="H52" i="18"/>
  <c r="I51" i="18"/>
  <c r="H51" i="18"/>
  <c r="I50" i="18"/>
  <c r="H50" i="18"/>
  <c r="I49" i="18"/>
  <c r="H49" i="18"/>
  <c r="I48" i="18"/>
  <c r="H48" i="18"/>
  <c r="I47" i="18"/>
  <c r="H47" i="18"/>
  <c r="I46" i="18"/>
  <c r="H46" i="18"/>
  <c r="I45" i="18"/>
  <c r="H45" i="18"/>
  <c r="I44" i="18"/>
  <c r="H44" i="18"/>
  <c r="I43" i="18"/>
  <c r="H43" i="18"/>
  <c r="I42" i="18"/>
  <c r="H42" i="18"/>
  <c r="I41" i="18"/>
  <c r="H41" i="18"/>
  <c r="I39" i="18"/>
  <c r="H39" i="18"/>
  <c r="I38" i="18"/>
  <c r="H38" i="18"/>
  <c r="I37" i="18"/>
  <c r="H37" i="18"/>
  <c r="I36" i="18"/>
  <c r="H36" i="18"/>
  <c r="I35" i="18"/>
  <c r="H35" i="18"/>
  <c r="I34" i="18"/>
  <c r="H34" i="18"/>
  <c r="I33" i="18"/>
  <c r="H33" i="18"/>
  <c r="I32" i="18"/>
  <c r="H32" i="18"/>
  <c r="I31" i="18"/>
  <c r="H31" i="18"/>
  <c r="I30" i="18"/>
  <c r="H30" i="18"/>
  <c r="I28" i="18"/>
  <c r="H28" i="18"/>
  <c r="I27" i="18"/>
  <c r="H27" i="18"/>
  <c r="I26" i="18"/>
  <c r="H26" i="18"/>
  <c r="I25" i="18"/>
  <c r="H25" i="18"/>
  <c r="I24" i="18"/>
  <c r="H24" i="18"/>
  <c r="I23" i="18"/>
  <c r="H23" i="18"/>
  <c r="I22" i="18"/>
  <c r="H22" i="18"/>
  <c r="I21" i="18"/>
  <c r="H21" i="18"/>
  <c r="I20" i="18"/>
  <c r="H20" i="18"/>
  <c r="I19" i="18"/>
  <c r="H19" i="18"/>
  <c r="I17" i="18"/>
  <c r="H17" i="18"/>
  <c r="I16" i="18"/>
  <c r="H16" i="18"/>
  <c r="I15" i="18"/>
  <c r="H15" i="18"/>
  <c r="I14" i="18"/>
  <c r="H14" i="18"/>
  <c r="I13" i="18"/>
  <c r="H13" i="18"/>
  <c r="I11" i="18"/>
  <c r="H11" i="18"/>
  <c r="I10" i="18"/>
  <c r="H10" i="18"/>
  <c r="I9" i="18"/>
  <c r="H9" i="18"/>
  <c r="I8" i="18"/>
  <c r="H8" i="18"/>
  <c r="I6" i="18"/>
  <c r="H6" i="18"/>
  <c r="I5" i="18"/>
  <c r="H5" i="18"/>
  <c r="I3" i="18"/>
  <c r="H3" i="18"/>
  <c r="P7" i="16"/>
  <c r="M7" i="10"/>
  <c r="G7" i="19"/>
  <c r="D7" i="8"/>
  <c r="F7" i="6"/>
  <c r="L7" i="4"/>
  <c r="H7" i="2"/>
  <c r="G53" i="18"/>
  <c r="G52" i="18"/>
  <c r="G51" i="18"/>
  <c r="G50" i="18"/>
  <c r="G49" i="18"/>
  <c r="G48" i="18"/>
  <c r="G47" i="18"/>
  <c r="G46" i="18"/>
  <c r="G45" i="18"/>
  <c r="G44" i="18"/>
  <c r="G43" i="18"/>
  <c r="G42" i="18"/>
  <c r="G41" i="18"/>
  <c r="G39" i="18"/>
  <c r="G38" i="18"/>
  <c r="G37" i="18"/>
  <c r="G36" i="18"/>
  <c r="G35" i="18"/>
  <c r="G34" i="18"/>
  <c r="G33" i="18"/>
  <c r="G32" i="18"/>
  <c r="G31" i="18"/>
  <c r="G30" i="18"/>
  <c r="G28" i="18"/>
  <c r="G27" i="18"/>
  <c r="G26" i="18"/>
  <c r="G25" i="18"/>
  <c r="G24" i="18"/>
  <c r="G23" i="18"/>
  <c r="G22" i="18"/>
  <c r="G21" i="18"/>
  <c r="G20" i="18"/>
  <c r="G19" i="18"/>
  <c r="G17" i="18"/>
  <c r="G16" i="18"/>
  <c r="G15" i="18"/>
  <c r="G14" i="18"/>
  <c r="G13" i="18"/>
  <c r="G11" i="18"/>
  <c r="G10" i="18"/>
  <c r="G9" i="18"/>
  <c r="G8" i="18"/>
  <c r="G6" i="18"/>
  <c r="G5" i="18"/>
  <c r="G3" i="18"/>
  <c r="M6" i="10"/>
  <c r="M5" i="10"/>
  <c r="M4" i="10"/>
  <c r="M3" i="10"/>
  <c r="M2" i="10"/>
  <c r="F6" i="6" l="1"/>
  <c r="F5" i="6"/>
  <c r="F4" i="6"/>
  <c r="F3" i="6"/>
  <c r="F2" i="6"/>
  <c r="D36" i="18"/>
  <c r="E36" i="18"/>
  <c r="F36" i="18"/>
  <c r="D37" i="18"/>
  <c r="E37" i="18"/>
  <c r="F37" i="18"/>
  <c r="D38" i="18"/>
  <c r="E38" i="18"/>
  <c r="F38" i="18"/>
  <c r="D39" i="18"/>
  <c r="E39" i="18"/>
  <c r="F39" i="18"/>
  <c r="P4" i="16"/>
  <c r="P5" i="16"/>
  <c r="P6" i="16"/>
  <c r="G4" i="19"/>
  <c r="G5" i="19"/>
  <c r="G6" i="19"/>
  <c r="D6" i="8"/>
  <c r="D4" i="8"/>
  <c r="D5" i="8"/>
  <c r="F3" i="18"/>
  <c r="E3" i="18"/>
  <c r="L5" i="4"/>
  <c r="L6" i="4"/>
  <c r="H5" i="2"/>
  <c r="H6" i="2"/>
  <c r="H5" i="1"/>
  <c r="H6" i="1"/>
  <c r="H4" i="1"/>
  <c r="L4" i="4"/>
  <c r="H4" i="2"/>
  <c r="B15" i="1"/>
  <c r="P3" i="16"/>
  <c r="G3" i="19"/>
  <c r="D3" i="8"/>
  <c r="L3" i="4"/>
  <c r="H3" i="1"/>
  <c r="H3" i="2"/>
  <c r="P2" i="16"/>
  <c r="E30" i="18"/>
  <c r="E31" i="18"/>
  <c r="E32" i="18"/>
  <c r="E33" i="18"/>
  <c r="E34" i="18"/>
  <c r="E35" i="18"/>
  <c r="H2" i="2" l="1"/>
  <c r="F17" i="18" l="1"/>
  <c r="E17" i="18"/>
  <c r="D17" i="18"/>
  <c r="C17" i="18"/>
  <c r="B17" i="18"/>
  <c r="F16" i="18"/>
  <c r="E16" i="18"/>
  <c r="D16" i="18"/>
  <c r="C16" i="18"/>
  <c r="B16" i="18"/>
  <c r="F15" i="18"/>
  <c r="E15" i="18"/>
  <c r="D15" i="18"/>
  <c r="C15" i="18"/>
  <c r="B15" i="18"/>
  <c r="F14" i="18"/>
  <c r="E14" i="18"/>
  <c r="D14" i="18"/>
  <c r="C14" i="18"/>
  <c r="B14" i="18"/>
  <c r="F13" i="18"/>
  <c r="E13" i="18"/>
  <c r="D13" i="18"/>
  <c r="C13" i="18"/>
  <c r="B13" i="18"/>
  <c r="G2" i="19"/>
  <c r="F53" i="18" l="1"/>
  <c r="E53" i="18"/>
  <c r="D53" i="18"/>
  <c r="C53" i="18"/>
  <c r="B53" i="18"/>
  <c r="F52" i="18"/>
  <c r="E52" i="18"/>
  <c r="D52" i="18"/>
  <c r="C52" i="18"/>
  <c r="B52" i="18"/>
  <c r="F51" i="18"/>
  <c r="E51" i="18"/>
  <c r="D51" i="18"/>
  <c r="C51" i="18"/>
  <c r="B51" i="18" l="1"/>
  <c r="F50" i="18"/>
  <c r="E50" i="18"/>
  <c r="D50" i="18"/>
  <c r="C50" i="18"/>
  <c r="B50" i="18"/>
  <c r="F49" i="18"/>
  <c r="E49" i="18"/>
  <c r="D49" i="18"/>
  <c r="C49" i="18"/>
  <c r="B49" i="18"/>
  <c r="F48" i="18"/>
  <c r="E48" i="18"/>
  <c r="D48" i="18"/>
  <c r="C48" i="18"/>
  <c r="B48" i="18"/>
  <c r="F47" i="18"/>
  <c r="E47" i="18"/>
  <c r="D47" i="18"/>
  <c r="C47" i="18"/>
  <c r="B47" i="18"/>
  <c r="F46" i="18"/>
  <c r="E46" i="18"/>
  <c r="D46" i="18"/>
  <c r="C46" i="18"/>
  <c r="B46" i="18"/>
  <c r="F45" i="18"/>
  <c r="E45" i="18"/>
  <c r="D45" i="18"/>
  <c r="C45" i="18"/>
  <c r="B45" i="18"/>
  <c r="F44" i="18"/>
  <c r="E44" i="18"/>
  <c r="D44" i="18"/>
  <c r="C44" i="18"/>
  <c r="B44" i="18"/>
  <c r="F43" i="18"/>
  <c r="E43" i="18"/>
  <c r="D43" i="18"/>
  <c r="C43" i="18"/>
  <c r="B43" i="18"/>
  <c r="F42" i="18"/>
  <c r="E42" i="18"/>
  <c r="D42" i="18"/>
  <c r="C42" i="18"/>
  <c r="B42" i="18"/>
  <c r="F41" i="18"/>
  <c r="E41" i="18"/>
  <c r="D41" i="18"/>
  <c r="C41" i="18"/>
  <c r="C39" i="18"/>
  <c r="B39" i="18"/>
  <c r="C38" i="18"/>
  <c r="B38" i="18"/>
  <c r="C37" i="18"/>
  <c r="B37" i="18"/>
  <c r="C36" i="18"/>
  <c r="B36" i="18"/>
  <c r="F35" i="18"/>
  <c r="D35" i="18"/>
  <c r="C35" i="18"/>
  <c r="B35" i="18"/>
  <c r="F34" i="18"/>
  <c r="D34" i="18"/>
  <c r="C34" i="18"/>
  <c r="B34" i="18"/>
  <c r="F33" i="18"/>
  <c r="D33" i="18"/>
  <c r="C33" i="18"/>
  <c r="B33" i="18"/>
  <c r="F32" i="18"/>
  <c r="D32" i="18"/>
  <c r="C32" i="18"/>
  <c r="B32" i="18"/>
  <c r="F31" i="18"/>
  <c r="D31" i="18"/>
  <c r="C31" i="18"/>
  <c r="B31" i="18"/>
  <c r="F30" i="18"/>
  <c r="D30" i="18"/>
  <c r="C30" i="18"/>
  <c r="B41" i="18"/>
  <c r="B30" i="18"/>
  <c r="F28" i="18"/>
  <c r="E28" i="18"/>
  <c r="D28" i="18"/>
  <c r="C28" i="18"/>
  <c r="B28" i="18"/>
  <c r="F27" i="18"/>
  <c r="E27" i="18"/>
  <c r="D27" i="18"/>
  <c r="C27" i="18"/>
  <c r="B27" i="18"/>
  <c r="F26" i="18"/>
  <c r="E26" i="18"/>
  <c r="D26" i="18"/>
  <c r="C26" i="18"/>
  <c r="B26" i="18"/>
  <c r="F25" i="18"/>
  <c r="E25" i="18"/>
  <c r="D25" i="18"/>
  <c r="C25" i="18"/>
  <c r="B25" i="18"/>
  <c r="F24" i="18"/>
  <c r="E24" i="18"/>
  <c r="D24" i="18"/>
  <c r="C24" i="18"/>
  <c r="B24" i="18"/>
  <c r="F23" i="18"/>
  <c r="E23" i="18"/>
  <c r="D23" i="18"/>
  <c r="C23" i="18"/>
  <c r="B23" i="18"/>
  <c r="F22" i="18"/>
  <c r="E22" i="18"/>
  <c r="D22" i="18"/>
  <c r="C22" i="18"/>
  <c r="B22" i="18"/>
  <c r="F21" i="18"/>
  <c r="E21" i="18"/>
  <c r="D21" i="18"/>
  <c r="C21" i="18"/>
  <c r="B21" i="18"/>
  <c r="F20" i="18"/>
  <c r="E20" i="18"/>
  <c r="D20" i="18"/>
  <c r="C20" i="18"/>
  <c r="B20" i="18"/>
  <c r="F19" i="18"/>
  <c r="E19" i="18"/>
  <c r="D19" i="18"/>
  <c r="C19" i="18"/>
  <c r="B19" i="18"/>
  <c r="F11" i="18" l="1"/>
  <c r="E11" i="18"/>
  <c r="D11" i="18"/>
  <c r="C11" i="18"/>
  <c r="B11" i="18"/>
  <c r="F10" i="18"/>
  <c r="E10" i="18"/>
  <c r="D10" i="18"/>
  <c r="C10" i="18"/>
  <c r="B10" i="18"/>
  <c r="F9" i="18"/>
  <c r="E9" i="18"/>
  <c r="D9" i="18"/>
  <c r="C9" i="18"/>
  <c r="B9" i="18"/>
  <c r="F8" i="18"/>
  <c r="E8" i="18"/>
  <c r="D8" i="18"/>
  <c r="C8" i="18"/>
  <c r="B8" i="18"/>
  <c r="B6" i="18"/>
  <c r="F6" i="18" l="1"/>
  <c r="E6" i="18"/>
  <c r="D6" i="18"/>
  <c r="C6" i="18"/>
  <c r="F5" i="18"/>
  <c r="E5" i="18"/>
  <c r="D5" i="18"/>
  <c r="B5" i="18"/>
  <c r="B3" i="18"/>
  <c r="C5" i="18"/>
  <c r="D3" i="18" l="1"/>
  <c r="C3" i="18"/>
  <c r="D2" i="8" l="1"/>
  <c r="L2" i="4"/>
  <c r="H2" i="1"/>
</calcChain>
</file>

<file path=xl/sharedStrings.xml><?xml version="1.0" encoding="utf-8"?>
<sst xmlns="http://schemas.openxmlformats.org/spreadsheetml/2006/main" count="1485" uniqueCount="169">
  <si>
    <t>Oct</t>
  </si>
  <si>
    <t>Nov</t>
  </si>
  <si>
    <t>Dec</t>
  </si>
  <si>
    <t>Jan</t>
  </si>
  <si>
    <t>Feb</t>
  </si>
  <si>
    <t>Mar</t>
  </si>
  <si>
    <t>Apr</t>
  </si>
  <si>
    <t>May</t>
  </si>
  <si>
    <t>Jun</t>
  </si>
  <si>
    <t>Jul</t>
  </si>
  <si>
    <t>Aug</t>
  </si>
  <si>
    <t>Sep</t>
  </si>
  <si>
    <t>Month</t>
  </si>
  <si>
    <t>Current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</si>
  <si>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</si>
  <si>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</si>
  <si>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</si>
  <si>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</si>
  <si>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</si>
  <si>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</si>
  <si>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</si>
  <si>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</si>
  <si>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</si>
  <si>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</si>
  <si>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</si>
  <si>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</si>
  <si>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</si>
  <si>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</si>
  <si>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</si>
  <si>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</si>
  <si>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</si>
  <si>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</si>
  <si>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</si>
  <si>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</si>
  <si>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</si>
  <si>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</si>
  <si>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</si>
  <si>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</si>
  <si>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</si>
  <si>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</si>
  <si>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</si>
  <si>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</si>
  <si>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</si>
  <si>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</si>
  <si>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</si>
  <si>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</si>
  <si>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</si>
  <si>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</si>
  <si>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</si>
  <si>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</si>
  <si>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</si>
  <si>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</si>
  <si>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</si>
  <si>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</si>
  <si>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</si>
  <si>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</si>
  <si>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</si>
  <si>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</si>
  <si>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</si>
  <si>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</si>
  <si>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</si>
  <si>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</si>
  <si>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</si>
  <si>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</si>
  <si>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</si>
  <si>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</si>
  <si>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</si>
  <si>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</si>
  <si>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</si>
  <si>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</si>
  <si>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</si>
  <si>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</si>
  <si>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</si>
  <si>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</si>
  <si>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</si>
  <si>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</si>
  <si>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</si>
  <si>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</si>
  <si>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</si>
  <si>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</si>
  <si>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</si>
  <si>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</si>
  <si>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</si>
  <si>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</si>
  <si>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</si>
  <si>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</si>
  <si>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</si>
  <si>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</si>
  <si>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</si>
  <si>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</si>
  <si>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</si>
  <si>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</si>
  <si>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</si>
  <si>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</si>
  <si>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</si>
  <si>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</si>
  <si>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</si>
  <si>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</si>
  <si>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</si>
  <si>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</si>
  <si>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</si>
  <si>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</si>
  <si>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</si>
  <si>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</si>
  <si>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</si>
  <si>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</si>
  <si>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</si>
  <si>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</si>
  <si>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</si>
  <si>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</si>
  <si>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</si>
  <si>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</si>
  <si>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</si>
  <si>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</si>
  <si>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</si>
  <si>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</si>
  <si>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</si>
  <si>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</si>
  <si>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</si>
  <si>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</si>
  <si>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</si>
  <si>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</si>
  <si>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</si>
  <si>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</si>
  <si>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</si>
  <si>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</si>
  <si>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</si>
  <si>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Characteristic</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</si>
  <si>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</si>
  <si>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</si>
  <si>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</si>
  <si>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</si>
  <si>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</si>
  <si>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</si>
  <si>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</si>
  <si>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</si>
  <si>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</si>
  <si>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</si>
  <si>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</si>
  <si>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Race/Ethnicity</t>
  </si>
  <si>
    <t>Non-Hispanic White</t>
  </si>
  <si>
    <t>Non-Hispanic Black</t>
  </si>
  <si>
    <t>Hispanic or Latino</t>
  </si>
  <si>
    <t>Other</t>
  </si>
  <si>
    <t>Non-Hispanic Asian</t>
  </si>
  <si>
    <t>2020-2021 Season</t>
  </si>
  <si>
    <t>2019-2020 Season</t>
  </si>
  <si>
    <t>2021-2022 Season</t>
  </si>
  <si>
    <t>2022-2023 Season</t>
  </si>
  <si>
    <t>Month of 2023-24 Influenza Season</t>
  </si>
  <si>
    <t>The following Excel spreadsheets provide the data related to health-related workplace absenteeism during the 2023-2024 flu season. The following tabs provide information related to:</t>
  </si>
  <si>
    <t>Tab2: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</si>
  <si>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</si>
  <si>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</si>
  <si>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</si>
  <si>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</si>
  <si>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</si>
  <si>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</si>
  <si>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</si>
  <si>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</si>
  <si>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race/ethnicity</t>
  </si>
  <si>
    <t>Tab 12: Health-related workplace absenteeism observed versus expected by race/ethnicity</t>
  </si>
  <si>
    <t>Tab 13: Health-related workplace absenteeism by occupation</t>
  </si>
  <si>
    <t>Tab 14: Health-related workplace absenteeism observed versus expected by occupation</t>
  </si>
  <si>
    <t>Tab 15: Health-related workplace absenteeism by industry</t>
  </si>
  <si>
    <t>Tab 16: Health-related workplace absenteeism observed versus expected by industry</t>
  </si>
  <si>
    <t>Tab 17: Health-related workplace absenteeism by state</t>
  </si>
  <si>
    <t>In Sep, absenteeism in the U.S. was not higher than in the highest Sep of any of the previous five flu seasons.</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</si>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</sst>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9">
    <xf numFmtId="0" fontId="0" fillId="0" borderId="0" xfId="0"/>
    <xf numFmtId="0" fontId="18" fillId="0" borderId="0" xfId="42"/>
    <xf numFmtId="0" fontId="0" fillId="0" borderId="0" xfId="0" applyFont="1"/>
    <xf numFmtId="0" fontId="16" fillId="0" borderId="10" xfId="0" applyFont="1" applyBorder="1" applyAlignment="1">
      <alignment horizontal="center"/>
    </xf>
    <xf numFmtId="0" fontId="0" fillId="0" borderId="0" xfId="0" applyFont="1" applyAlignment="1">
      <alignment horizontal="left"/>
    </xf>
    <xf numFmtId="0" fontId="18" fillId="0" borderId="0" xfId="42" applyFill="1"/>
    <xf numFmtId="0" fontId="16" fillId="0" borderId="0" xfId="0" applyFont="1" applyBorder="1" applyAlignment="1">
      <alignment horizontal="center"/>
    </xf>
    <xf numFmtId="0" fontId="16" fillId="0" borderId="0" xfId="0" applyFont="1" applyBorder="1"/>
    <xf numFmtId="0" fontId="0" fillId="0" borderId="0" xfId="0" applyFont="1" applyBorder="1" applyAlignment="1">
      <alignment horizontal="right"/>
    </xf>
    <xf numFmtId="0" fontId="19" fillId="0" borderId="0" xfId="0" applyFont="1" applyBorder="1" applyAlignment="1">
      <alignment horizontal="right"/>
    </xf>
    <xf numFmtId="0" fontId="0" fillId="0" borderId="0" xfId="0" applyBorder="1"/>
    <xf numFmtId="0" fontId="2" fillId="0" borderId="0" xfId="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xf numFmtId="0" fontId="1" fillId="26" borderId="0" xfId="35" applyBorder="1"/>
    <xf numFmtId="0" fontId="1" fillId="26" borderId="11" xfId="35" applyBorder="1"/>
    <xf numFmtId="0" fontId="0" fillId="0" borderId="11" xfId="0" applyFont="1" applyBorder="1"/>
    <xf numFmtId="0" fontId="0" fillId="0" borderId="11" xfId="0" applyBorder="1"/>
    <xf numFmtId="0" fontId="16" fillId="0" borderId="11" xfId="0"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99">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LMERGYNG\March%20Absenteeism%20Report%20Master%20File%20-%202023-2024%20Season.xlsx" TargetMode="External"/><Relationship Id="rId1" Type="http://schemas.openxmlformats.org/officeDocument/2006/relationships/externalLinkPath" Target="file:///C:\Users\frj4\AppData\Local\Microsoft\Windows\INetCache\Content.Outlook\LMERGYNG\March%20Absenteeism%20Report%20Master%20File%20-%202023-2024%20Seas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LMERGYNG\May%20Absenteeism%20Report%20Master%20File%20-%202023-2024%20Season%20(003).xlsx" TargetMode="External"/><Relationship Id="rId1" Type="http://schemas.openxmlformats.org/officeDocument/2006/relationships/externalLinkPath" Target="file:///C:\Users\frj4\AppData\Local\Microsoft\Windows\INetCache\Content.Outlook\LMERGYNG\May%20Absenteeism%20Report%20Master%20File%20-%202023-2024%20Season%20(00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54IAR4TO\June%20Absenteeism%20Report%20Master%20File%20-%202023-2024%20Season.xlsx" TargetMode="External"/><Relationship Id="rId1" Type="http://schemas.openxmlformats.org/officeDocument/2006/relationships/externalLinkPath" Target="file:///C:\Users\frj4\AppData\Local\Microsoft\Windows\INetCache\Content.Outlook\54IAR4TO\June%20Absenteeism%20Report%20Master%20File%20-%202023-2024%20Season.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54IAR4TO\August%20Absenteeism%20Report%20Master%20File%20-%202023-2024%20Season.xlsx" TargetMode="External"/><Relationship Id="rId1" Type="http://schemas.openxmlformats.org/officeDocument/2006/relationships/externalLinkPath" Target="file:///C:\Users\frj4\AppData\Local\Microsoft\Windows\INetCache\Content.Outlook\54IAR4TO\August%20Absenteeism%20Report%20Master%20File%20-%202023-2024%20Season.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frj4\AppData\Local\Microsoft\Windows\INetCache\Content.Outlook\54IAR4TO\Absenteeism%20Report%20Master%20File%20-%202023-2024%20Season.xlsx" TargetMode="External"/><Relationship Id="rId1" Type="http://schemas.openxmlformats.org/officeDocument/2006/relationships/externalLinkPath" Target="file:///C:\Users\frj4\AppData\Local\Microsoft\Windows\INetCache\Content.Outlook\54IAR4TO\Absenteeism%20Report%20Master%20File%20-%202023-2024%20Sea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MAR Compare to Prev Flu Seasons"/>
      <sheetName val="MAR Obs vs Exp in FT Worker"/>
      <sheetName val="MAR By HHS Region"/>
      <sheetName val="MAR Obs vs Exp by HHS Region"/>
      <sheetName val="MAR By Age"/>
      <sheetName val="MAR Obs vs Exp by Age"/>
      <sheetName val="MAR By Sex"/>
      <sheetName val="MAR Obs vs Exp by Sex"/>
      <sheetName val="MAR By Race-Ethnicity"/>
      <sheetName val="MARObs vs Exp by Race-Ethnicity"/>
      <sheetName val="MAR By Occupation"/>
      <sheetName val="MAR Obs vs Exp by Occupation"/>
      <sheetName val="MAR By Industry"/>
      <sheetName val="MAR Obs vs Exp by Industry"/>
      <sheetName val="MAR By State"/>
    </sheetNames>
    <sheetDataSet>
      <sheetData sheetId="0"/>
      <sheetData sheetId="1"/>
      <sheetData sheetId="2"/>
      <sheetData sheetId="3">
        <row r="7">
          <cell r="B7">
            <v>2.3946999999999998</v>
          </cell>
          <cell r="C7">
            <v>2.2490999999999999</v>
          </cell>
          <cell r="G7">
            <v>2.3841000000000001</v>
          </cell>
        </row>
      </sheetData>
      <sheetData sheetId="4"/>
      <sheetData sheetId="5">
        <row r="7">
          <cell r="C7">
            <v>2.4230999999999998</v>
          </cell>
          <cell r="D7">
            <v>2.0070999999999999</v>
          </cell>
          <cell r="H7">
            <v>2.9672999999999998</v>
          </cell>
        </row>
        <row r="19">
          <cell r="C19">
            <v>1.639</v>
          </cell>
          <cell r="D19">
            <v>1.1961999999999999</v>
          </cell>
          <cell r="H19">
            <v>2.2538999999999998</v>
          </cell>
        </row>
        <row r="31">
          <cell r="C31">
            <v>2.8618000000000001</v>
          </cell>
          <cell r="D31">
            <v>2.0190000000000001</v>
          </cell>
          <cell r="H31">
            <v>2.9866999999999999</v>
          </cell>
        </row>
        <row r="43">
          <cell r="C43">
            <v>2.1023000000000001</v>
          </cell>
          <cell r="D43">
            <v>1.8394999999999999</v>
          </cell>
          <cell r="H43">
            <v>2.1741999999999999</v>
          </cell>
        </row>
        <row r="55">
          <cell r="C55">
            <v>2.5091999999999999</v>
          </cell>
          <cell r="D55">
            <v>2.1234000000000002</v>
          </cell>
          <cell r="H55">
            <v>2.6472000000000002</v>
          </cell>
        </row>
        <row r="67">
          <cell r="C67">
            <v>1.9468000000000001</v>
          </cell>
          <cell r="D67">
            <v>1.6153999999999999</v>
          </cell>
          <cell r="H67">
            <v>2.4049999999999998</v>
          </cell>
        </row>
        <row r="79">
          <cell r="C79">
            <v>2.1419999999999999</v>
          </cell>
          <cell r="D79">
            <v>1.4830000000000001</v>
          </cell>
          <cell r="H79">
            <v>2.7229999999999999</v>
          </cell>
        </row>
        <row r="91">
          <cell r="C91">
            <v>2.3031000000000001</v>
          </cell>
          <cell r="D91">
            <v>1.2087000000000001</v>
          </cell>
          <cell r="H91">
            <v>2.4302999999999999</v>
          </cell>
        </row>
        <row r="103">
          <cell r="C103">
            <v>2.7202999999999999</v>
          </cell>
          <cell r="D103">
            <v>2.4704000000000002</v>
          </cell>
          <cell r="H103">
            <v>2.4169999999999998</v>
          </cell>
        </row>
        <row r="115">
          <cell r="C115">
            <v>4.4390999999999998</v>
          </cell>
          <cell r="D115">
            <v>4.3346</v>
          </cell>
          <cell r="H115">
            <v>3.4828999999999999</v>
          </cell>
        </row>
      </sheetData>
      <sheetData sheetId="6"/>
      <sheetData sheetId="7">
        <row r="7">
          <cell r="C7">
            <v>2.6002999999999998</v>
          </cell>
          <cell r="D7">
            <v>1.7765</v>
          </cell>
          <cell r="H7">
            <v>2.8592</v>
          </cell>
        </row>
        <row r="19">
          <cell r="C19">
            <v>2.1234999999999999</v>
          </cell>
          <cell r="D19">
            <v>1.8753</v>
          </cell>
          <cell r="H19">
            <v>2.1457999999999999</v>
          </cell>
        </row>
        <row r="31">
          <cell r="C31">
            <v>2.5394000000000001</v>
          </cell>
          <cell r="D31">
            <v>2.2799999999999998</v>
          </cell>
          <cell r="H31">
            <v>2.5379999999999998</v>
          </cell>
        </row>
        <row r="43">
          <cell r="C43">
            <v>3.4980000000000002</v>
          </cell>
          <cell r="D43">
            <v>2.536</v>
          </cell>
          <cell r="H43">
            <v>3.758</v>
          </cell>
        </row>
      </sheetData>
      <sheetData sheetId="8"/>
      <sheetData sheetId="9">
        <row r="7">
          <cell r="C7">
            <v>2.1821999999999999</v>
          </cell>
          <cell r="D7">
            <v>1.9912000000000001</v>
          </cell>
          <cell r="H7">
            <v>2.0714000000000001</v>
          </cell>
        </row>
        <row r="19">
          <cell r="C19">
            <v>2.6659000000000002</v>
          </cell>
          <cell r="D19">
            <v>2.4376000000000002</v>
          </cell>
          <cell r="H19">
            <v>2.8389000000000002</v>
          </cell>
        </row>
      </sheetData>
      <sheetData sheetId="10"/>
      <sheetData sheetId="11">
        <row r="7">
          <cell r="C7">
            <v>2.4401999999999999</v>
          </cell>
          <cell r="D7">
            <v>2.2261000000000002</v>
          </cell>
          <cell r="H7">
            <v>2.3546</v>
          </cell>
        </row>
        <row r="19">
          <cell r="C19">
            <v>3.2439</v>
          </cell>
          <cell r="D19">
            <v>2.7698999999999998</v>
          </cell>
          <cell r="H19">
            <v>3.0303</v>
          </cell>
        </row>
        <row r="31">
          <cell r="C31">
            <v>1.4726999999999999</v>
          </cell>
          <cell r="D31">
            <v>1.0468999999999999</v>
          </cell>
          <cell r="H31">
            <v>1.6618999999999999</v>
          </cell>
        </row>
        <row r="43">
          <cell r="C43">
            <v>2.0438999999999998</v>
          </cell>
          <cell r="D43">
            <v>1.6641999999999999</v>
          </cell>
          <cell r="H43">
            <v>2.5579999999999998</v>
          </cell>
        </row>
        <row r="55">
          <cell r="C55">
            <v>2.3618999999999999</v>
          </cell>
          <cell r="D55">
            <v>1.0891</v>
          </cell>
          <cell r="H55">
            <v>3.3079000000000001</v>
          </cell>
        </row>
      </sheetData>
      <sheetData sheetId="12"/>
      <sheetData sheetId="13">
        <row r="7">
          <cell r="C7">
            <v>1.7356</v>
          </cell>
          <cell r="D7">
            <v>1.4742</v>
          </cell>
          <cell r="H7">
            <v>1.7</v>
          </cell>
        </row>
        <row r="19">
          <cell r="C19">
            <v>2.1701999999999999</v>
          </cell>
          <cell r="D19">
            <v>1.8895999999999999</v>
          </cell>
          <cell r="H19">
            <v>2.3031000000000001</v>
          </cell>
        </row>
        <row r="31">
          <cell r="C31">
            <v>2.8938999999999999</v>
          </cell>
          <cell r="D31">
            <v>2.3542999999999998</v>
          </cell>
          <cell r="H31">
            <v>3.0598999999999998</v>
          </cell>
        </row>
        <row r="43">
          <cell r="C43">
            <v>2.3982999999999999</v>
          </cell>
          <cell r="D43">
            <v>1.6474</v>
          </cell>
          <cell r="H43">
            <v>2.34</v>
          </cell>
        </row>
        <row r="55">
          <cell r="C55">
            <v>3.1118999999999999</v>
          </cell>
          <cell r="D55">
            <v>2.431</v>
          </cell>
          <cell r="H55">
            <v>2.9361999999999999</v>
          </cell>
        </row>
        <row r="67">
          <cell r="C67">
            <v>0.65290000000000004</v>
          </cell>
          <cell r="D67">
            <v>0</v>
          </cell>
          <cell r="H67">
            <v>2.9373999999999998</v>
          </cell>
        </row>
        <row r="79">
          <cell r="C79">
            <v>2.1345999999999998</v>
          </cell>
          <cell r="D79">
            <v>1.5671999999999999</v>
          </cell>
          <cell r="H79">
            <v>2.4832000000000001</v>
          </cell>
        </row>
        <row r="91">
          <cell r="C91">
            <v>2.3834</v>
          </cell>
          <cell r="D91">
            <v>1.0257000000000001</v>
          </cell>
          <cell r="H91">
            <v>3.1852999999999998</v>
          </cell>
        </row>
        <row r="103">
          <cell r="C103">
            <v>2.8647999999999998</v>
          </cell>
          <cell r="D103">
            <v>1.9875</v>
          </cell>
          <cell r="H103">
            <v>2.9666000000000001</v>
          </cell>
        </row>
        <row r="115">
          <cell r="C115">
            <v>3.2770000000000001</v>
          </cell>
          <cell r="D115">
            <v>2.5354999999999999</v>
          </cell>
          <cell r="H115">
            <v>3.3658000000000001</v>
          </cell>
        </row>
      </sheetData>
      <sheetData sheetId="14"/>
      <sheetData sheetId="15">
        <row r="7">
          <cell r="C7">
            <v>2.3431000000000002</v>
          </cell>
          <cell r="D7">
            <v>1.1524000000000001</v>
          </cell>
          <cell r="H7">
            <v>2.4275000000000002</v>
          </cell>
        </row>
        <row r="19">
          <cell r="C19">
            <v>0.47849999999999998</v>
          </cell>
          <cell r="D19">
            <v>0</v>
          </cell>
          <cell r="H19">
            <v>3.0263</v>
          </cell>
        </row>
        <row r="31">
          <cell r="C31">
            <v>1.9863999999999999</v>
          </cell>
          <cell r="D31">
            <v>1.4686999999999999</v>
          </cell>
          <cell r="H31">
            <v>2.3601000000000001</v>
          </cell>
        </row>
        <row r="43">
          <cell r="C43">
            <v>2.2408000000000001</v>
          </cell>
          <cell r="D43">
            <v>1.6616</v>
          </cell>
          <cell r="H43">
            <v>2.5004</v>
          </cell>
        </row>
        <row r="55">
          <cell r="C55">
            <v>2.6652999999999998</v>
          </cell>
          <cell r="D55">
            <v>1.9490000000000001</v>
          </cell>
          <cell r="H55">
            <v>2.6255000000000002</v>
          </cell>
        </row>
        <row r="67">
          <cell r="C67">
            <v>3.3159000000000001</v>
          </cell>
          <cell r="D67">
            <v>2.3843000000000001</v>
          </cell>
          <cell r="H67">
            <v>2.7513000000000001</v>
          </cell>
        </row>
        <row r="79">
          <cell r="C79">
            <v>2.9676999999999998</v>
          </cell>
          <cell r="D79">
            <v>1.3741000000000001</v>
          </cell>
          <cell r="H79">
            <v>2.8216999999999999</v>
          </cell>
        </row>
        <row r="91">
          <cell r="C91">
            <v>1.9018999999999999</v>
          </cell>
          <cell r="D91">
            <v>1.3509</v>
          </cell>
          <cell r="H91">
            <v>2.2294</v>
          </cell>
        </row>
        <row r="103">
          <cell r="C103">
            <v>1.9563999999999999</v>
          </cell>
          <cell r="D103">
            <v>1.5659000000000001</v>
          </cell>
          <cell r="H103">
            <v>2.0790000000000002</v>
          </cell>
        </row>
        <row r="115">
          <cell r="C115">
            <v>2.3544</v>
          </cell>
          <cell r="D115">
            <v>2.0448</v>
          </cell>
          <cell r="H115">
            <v>2.79</v>
          </cell>
        </row>
        <row r="127">
          <cell r="C127">
            <v>2.0188000000000001</v>
          </cell>
          <cell r="D127">
            <v>1.3991</v>
          </cell>
          <cell r="H127">
            <v>2.4077999999999999</v>
          </cell>
        </row>
        <row r="139">
          <cell r="C139">
            <v>3.1375999999999999</v>
          </cell>
          <cell r="D139">
            <v>2.2700999999999998</v>
          </cell>
          <cell r="H139">
            <v>2.86</v>
          </cell>
        </row>
        <row r="151">
          <cell r="C151">
            <v>3.3471000000000002</v>
          </cell>
          <cell r="D151">
            <v>2.4759000000000002</v>
          </cell>
          <cell r="H151">
            <v>3.1968999999999999</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Compare to Prev Flu Seasons"/>
      <sheetName val="Obs vs Exp in FT Worker"/>
      <sheetName val="By HHS Region"/>
      <sheetName val="Obs vs Exp by HHS Region"/>
      <sheetName val="By Age"/>
      <sheetName val="Obs vs Exp by Age"/>
      <sheetName val="By Sex"/>
      <sheetName val="Obs vs Exp by Sex"/>
      <sheetName val="By Race-Ethnicity"/>
      <sheetName val="Obs vs Exp by Race-Ethnicity"/>
      <sheetName val="By Occupation"/>
      <sheetName val="Obs vs Exp by Occupation"/>
      <sheetName val="By Industry"/>
      <sheetName val="Obs vs Exp by Industry"/>
      <sheetName val="By State"/>
    </sheetNames>
    <sheetDataSet>
      <sheetData sheetId="0"/>
      <sheetData sheetId="1"/>
      <sheetData sheetId="2"/>
      <sheetData sheetId="3">
        <row r="8">
          <cell r="B8">
            <v>2.1092</v>
          </cell>
          <cell r="C8">
            <v>1.9184000000000001</v>
          </cell>
          <cell r="G8">
            <v>2.2345999999999999</v>
          </cell>
        </row>
        <row r="9">
          <cell r="B9">
            <v>2.0724</v>
          </cell>
          <cell r="C9">
            <v>1.8920999999999999</v>
          </cell>
          <cell r="G9">
            <v>2.1036999999999999</v>
          </cell>
        </row>
      </sheetData>
      <sheetData sheetId="4"/>
      <sheetData sheetId="5">
        <row r="8">
          <cell r="C8">
            <v>2.2120000000000002</v>
          </cell>
          <cell r="D8">
            <v>1.6017999999999999</v>
          </cell>
          <cell r="H8">
            <v>3.0510000000000002</v>
          </cell>
        </row>
        <row r="9">
          <cell r="C9">
            <v>2.9922</v>
          </cell>
          <cell r="D9">
            <v>2.5461999999999998</v>
          </cell>
          <cell r="H9">
            <v>2.3822000000000001</v>
          </cell>
        </row>
        <row r="20">
          <cell r="C20">
            <v>1.3526</v>
          </cell>
          <cell r="D20">
            <v>0.95550000000000002</v>
          </cell>
          <cell r="H20">
            <v>2.2905000000000002</v>
          </cell>
        </row>
        <row r="21">
          <cell r="C21">
            <v>2.2696000000000001</v>
          </cell>
          <cell r="D21">
            <v>2.1177000000000001</v>
          </cell>
          <cell r="H21">
            <v>1.7658</v>
          </cell>
        </row>
        <row r="32">
          <cell r="C32">
            <v>2.1888000000000001</v>
          </cell>
          <cell r="D32">
            <v>1.53</v>
          </cell>
          <cell r="H32">
            <v>2.6347999999999998</v>
          </cell>
        </row>
        <row r="33">
          <cell r="C33">
            <v>2.4043000000000001</v>
          </cell>
          <cell r="D33">
            <v>1.6773</v>
          </cell>
          <cell r="H33">
            <v>2.3062999999999998</v>
          </cell>
        </row>
        <row r="44">
          <cell r="C44">
            <v>1.6637999999999999</v>
          </cell>
          <cell r="D44">
            <v>1.3617999999999999</v>
          </cell>
          <cell r="H44">
            <v>2.0626000000000002</v>
          </cell>
        </row>
        <row r="45">
          <cell r="C45">
            <v>1.5357000000000001</v>
          </cell>
          <cell r="D45">
            <v>1.3514999999999999</v>
          </cell>
          <cell r="H45">
            <v>2.0089999999999999</v>
          </cell>
        </row>
        <row r="56">
          <cell r="C56">
            <v>2.0186000000000002</v>
          </cell>
          <cell r="D56">
            <v>1.6071</v>
          </cell>
          <cell r="H56">
            <v>2.3734999999999999</v>
          </cell>
        </row>
        <row r="57">
          <cell r="C57">
            <v>2.0649000000000002</v>
          </cell>
          <cell r="D57">
            <v>1.5636000000000001</v>
          </cell>
          <cell r="H57">
            <v>2.3923000000000001</v>
          </cell>
        </row>
        <row r="68">
          <cell r="C68">
            <v>2.2132000000000001</v>
          </cell>
          <cell r="D68">
            <v>1.2299</v>
          </cell>
          <cell r="H68">
            <v>2.2176999999999998</v>
          </cell>
        </row>
        <row r="69">
          <cell r="C69">
            <v>1.9818</v>
          </cell>
          <cell r="D69">
            <v>1.091</v>
          </cell>
          <cell r="H69">
            <v>1.9729000000000001</v>
          </cell>
        </row>
        <row r="80">
          <cell r="C80">
            <v>2.1263999999999998</v>
          </cell>
          <cell r="D80">
            <v>1.6662999999999999</v>
          </cell>
          <cell r="H80">
            <v>2.5175000000000001</v>
          </cell>
        </row>
        <row r="81">
          <cell r="C81">
            <v>1.8028999999999999</v>
          </cell>
          <cell r="D81">
            <v>1.1551</v>
          </cell>
          <cell r="H81">
            <v>2.4842</v>
          </cell>
        </row>
        <row r="92">
          <cell r="C92">
            <v>2.1086</v>
          </cell>
          <cell r="D92">
            <v>0.94499999999999995</v>
          </cell>
          <cell r="H92">
            <v>2.1997</v>
          </cell>
        </row>
        <row r="93">
          <cell r="C93">
            <v>1.6516</v>
          </cell>
          <cell r="D93">
            <v>1.4322999999999999</v>
          </cell>
          <cell r="H93">
            <v>1.9452</v>
          </cell>
        </row>
        <row r="104">
          <cell r="C104">
            <v>2.7219000000000002</v>
          </cell>
          <cell r="D104">
            <v>2.4136000000000002</v>
          </cell>
          <cell r="H104">
            <v>2.6638000000000002</v>
          </cell>
        </row>
        <row r="105">
          <cell r="C105">
            <v>2.3380999999999998</v>
          </cell>
          <cell r="D105">
            <v>1.9274</v>
          </cell>
          <cell r="H105">
            <v>2.4948000000000001</v>
          </cell>
        </row>
        <row r="116">
          <cell r="C116">
            <v>3.3481999999999998</v>
          </cell>
          <cell r="D116">
            <v>2.8872</v>
          </cell>
          <cell r="H116">
            <v>2.7170999999999998</v>
          </cell>
        </row>
        <row r="117">
          <cell r="C117">
            <v>2.5009000000000001</v>
          </cell>
          <cell r="D117">
            <v>1.9490000000000001</v>
          </cell>
          <cell r="H117">
            <v>3.3713000000000002</v>
          </cell>
        </row>
      </sheetData>
      <sheetData sheetId="6"/>
      <sheetData sheetId="7">
        <row r="8">
          <cell r="C8">
            <v>2.0049000000000001</v>
          </cell>
          <cell r="D8">
            <v>0.96309999999999996</v>
          </cell>
          <cell r="H8">
            <v>2.7101999999999999</v>
          </cell>
        </row>
        <row r="9">
          <cell r="C9">
            <v>2.3121999999999998</v>
          </cell>
          <cell r="D9">
            <v>1.8129</v>
          </cell>
          <cell r="H9">
            <v>2.4119999999999999</v>
          </cell>
        </row>
        <row r="20">
          <cell r="C20">
            <v>1.9308000000000001</v>
          </cell>
          <cell r="D20">
            <v>1.6633</v>
          </cell>
          <cell r="H20">
            <v>1.9338</v>
          </cell>
        </row>
        <row r="21">
          <cell r="C21">
            <v>1.9533</v>
          </cell>
          <cell r="D21">
            <v>1.7533000000000001</v>
          </cell>
          <cell r="H21">
            <v>1.9460999999999999</v>
          </cell>
        </row>
        <row r="32">
          <cell r="C32">
            <v>2.2052</v>
          </cell>
          <cell r="D32">
            <v>1.9689000000000001</v>
          </cell>
          <cell r="H32">
            <v>2.5190999999999999</v>
          </cell>
        </row>
        <row r="33">
          <cell r="C33">
            <v>2.1172</v>
          </cell>
          <cell r="D33">
            <v>1.8145</v>
          </cell>
          <cell r="H33">
            <v>2.2479</v>
          </cell>
        </row>
        <row r="44">
          <cell r="C44">
            <v>3.2082000000000002</v>
          </cell>
          <cell r="D44">
            <v>2.5423</v>
          </cell>
          <cell r="H44">
            <v>3.4327000000000001</v>
          </cell>
        </row>
        <row r="45">
          <cell r="C45">
            <v>2.4407000000000001</v>
          </cell>
          <cell r="D45">
            <v>1.7383</v>
          </cell>
          <cell r="H45">
            <v>3.1602999999999999</v>
          </cell>
        </row>
      </sheetData>
      <sheetData sheetId="8"/>
      <sheetData sheetId="9">
        <row r="8">
          <cell r="C8">
            <v>1.8182</v>
          </cell>
          <cell r="D8">
            <v>1.6231</v>
          </cell>
          <cell r="H8">
            <v>1.9525999999999999</v>
          </cell>
        </row>
        <row r="9">
          <cell r="C9">
            <v>1.7650999999999999</v>
          </cell>
          <cell r="D9">
            <v>1.4882</v>
          </cell>
          <cell r="H9">
            <v>1.8862000000000001</v>
          </cell>
        </row>
        <row r="20">
          <cell r="C20">
            <v>2.4796999999999998</v>
          </cell>
          <cell r="D20">
            <v>2.1722999999999999</v>
          </cell>
          <cell r="H20">
            <v>2.6673</v>
          </cell>
        </row>
        <row r="21">
          <cell r="C21">
            <v>2.4636</v>
          </cell>
          <cell r="D21">
            <v>2.2555999999999998</v>
          </cell>
          <cell r="H21">
            <v>2.4470999999999998</v>
          </cell>
        </row>
      </sheetData>
      <sheetData sheetId="10"/>
      <sheetData sheetId="11">
        <row r="8">
          <cell r="C8">
            <v>1.9474</v>
          </cell>
          <cell r="D8">
            <v>1.7944</v>
          </cell>
          <cell r="H8">
            <v>2.1677</v>
          </cell>
        </row>
        <row r="9">
          <cell r="C9">
            <v>1.8854</v>
          </cell>
          <cell r="D9">
            <v>1.7206999999999999</v>
          </cell>
          <cell r="H9">
            <v>2.0263</v>
          </cell>
        </row>
        <row r="20">
          <cell r="C20">
            <v>2.5364</v>
          </cell>
          <cell r="D20">
            <v>1.7787999999999999</v>
          </cell>
          <cell r="H20">
            <v>2.9922</v>
          </cell>
        </row>
        <row r="21">
          <cell r="C21">
            <v>2.5074999999999998</v>
          </cell>
          <cell r="D21">
            <v>1.8694</v>
          </cell>
          <cell r="H21">
            <v>2.6993</v>
          </cell>
        </row>
        <row r="32">
          <cell r="C32">
            <v>1.7306999999999999</v>
          </cell>
          <cell r="D32">
            <v>0.9667</v>
          </cell>
          <cell r="H32">
            <v>1.7074</v>
          </cell>
        </row>
        <row r="33">
          <cell r="C33">
            <v>2.0026000000000002</v>
          </cell>
          <cell r="D33">
            <v>1.5819000000000001</v>
          </cell>
          <cell r="H33">
            <v>1.625</v>
          </cell>
        </row>
        <row r="44">
          <cell r="C44">
            <v>2.3683999999999998</v>
          </cell>
          <cell r="D44">
            <v>1.9990000000000001</v>
          </cell>
          <cell r="H44">
            <v>2.3300999999999998</v>
          </cell>
        </row>
        <row r="45">
          <cell r="C45">
            <v>2.3298000000000001</v>
          </cell>
          <cell r="D45">
            <v>1.8076000000000001</v>
          </cell>
          <cell r="H45">
            <v>2.3458000000000001</v>
          </cell>
        </row>
        <row r="56">
          <cell r="C56">
            <v>2.7080000000000002</v>
          </cell>
          <cell r="D56">
            <v>1.7411000000000001</v>
          </cell>
          <cell r="H56">
            <v>3.0234999999999999</v>
          </cell>
        </row>
        <row r="57">
          <cell r="C57">
            <v>2.4944000000000002</v>
          </cell>
          <cell r="D57">
            <v>1.3575999999999999</v>
          </cell>
          <cell r="H57">
            <v>3.3956</v>
          </cell>
        </row>
      </sheetData>
      <sheetData sheetId="12"/>
      <sheetData sheetId="13">
        <row r="8">
          <cell r="C8">
            <v>1.4117</v>
          </cell>
          <cell r="D8">
            <v>1.0228999999999999</v>
          </cell>
          <cell r="H8">
            <v>1.5226</v>
          </cell>
        </row>
        <row r="9">
          <cell r="C9">
            <v>1.4396</v>
          </cell>
          <cell r="D9">
            <v>1.1898</v>
          </cell>
          <cell r="H9">
            <v>1.4080999999999999</v>
          </cell>
        </row>
        <row r="20">
          <cell r="C20">
            <v>2.0263</v>
          </cell>
          <cell r="D20">
            <v>1.6386000000000001</v>
          </cell>
          <cell r="H20">
            <v>1.9460999999999999</v>
          </cell>
        </row>
        <row r="21">
          <cell r="C21">
            <v>1.9202999999999999</v>
          </cell>
          <cell r="D21">
            <v>1.5583</v>
          </cell>
          <cell r="H21">
            <v>1.9450000000000001</v>
          </cell>
        </row>
        <row r="32">
          <cell r="C32">
            <v>2.3479999999999999</v>
          </cell>
          <cell r="D32">
            <v>1.6611</v>
          </cell>
          <cell r="H32">
            <v>3.2532999999999999</v>
          </cell>
        </row>
        <row r="33">
          <cell r="C33">
            <v>2.6036000000000001</v>
          </cell>
          <cell r="D33">
            <v>1.8449</v>
          </cell>
          <cell r="H33">
            <v>2.8142999999999998</v>
          </cell>
        </row>
        <row r="44">
          <cell r="C44">
            <v>2.1265999999999998</v>
          </cell>
          <cell r="D44">
            <v>1.7037</v>
          </cell>
          <cell r="H44">
            <v>2.1452</v>
          </cell>
        </row>
        <row r="45">
          <cell r="C45">
            <v>1.7910999999999999</v>
          </cell>
          <cell r="D45">
            <v>0.99670000000000003</v>
          </cell>
          <cell r="H45">
            <v>2.0421</v>
          </cell>
        </row>
        <row r="56">
          <cell r="C56">
            <v>2.9398</v>
          </cell>
          <cell r="D56">
            <v>2.3561000000000001</v>
          </cell>
          <cell r="H56">
            <v>2.7656999999999998</v>
          </cell>
        </row>
        <row r="57">
          <cell r="C57">
            <v>2.617</v>
          </cell>
          <cell r="D57">
            <v>2.0924999999999998</v>
          </cell>
          <cell r="H57">
            <v>2.7052</v>
          </cell>
        </row>
        <row r="68">
          <cell r="C68">
            <v>1.8219000000000001</v>
          </cell>
          <cell r="D68">
            <v>7.0099999999999996E-2</v>
          </cell>
          <cell r="H68">
            <v>2.6827999999999999</v>
          </cell>
        </row>
        <row r="69">
          <cell r="C69">
            <v>0.67359999999999998</v>
          </cell>
          <cell r="D69">
            <v>0</v>
          </cell>
          <cell r="H69">
            <v>2.4622999999999999</v>
          </cell>
        </row>
        <row r="80">
          <cell r="C80">
            <v>2.4384999999999999</v>
          </cell>
          <cell r="D80">
            <v>1.8038000000000001</v>
          </cell>
          <cell r="H80">
            <v>2.4154</v>
          </cell>
        </row>
        <row r="81">
          <cell r="C81">
            <v>1.8983000000000001</v>
          </cell>
          <cell r="D81">
            <v>1.452</v>
          </cell>
          <cell r="H81">
            <v>2.5842000000000001</v>
          </cell>
        </row>
        <row r="92">
          <cell r="C92">
            <v>2.4108000000000001</v>
          </cell>
          <cell r="D92">
            <v>1.6449</v>
          </cell>
          <cell r="H92">
            <v>2.7010999999999998</v>
          </cell>
        </row>
        <row r="93">
          <cell r="C93">
            <v>2.6513</v>
          </cell>
          <cell r="D93">
            <v>1.6821999999999999</v>
          </cell>
          <cell r="H93">
            <v>2.4422000000000001</v>
          </cell>
        </row>
        <row r="104">
          <cell r="C104">
            <v>2.0739000000000001</v>
          </cell>
          <cell r="D104">
            <v>1.4057999999999999</v>
          </cell>
          <cell r="H104">
            <v>3.1621999999999999</v>
          </cell>
        </row>
        <row r="105">
          <cell r="C105">
            <v>2.7677</v>
          </cell>
          <cell r="D105">
            <v>1.8745000000000001</v>
          </cell>
          <cell r="H105">
            <v>3.3041</v>
          </cell>
        </row>
        <row r="116">
          <cell r="C116">
            <v>2.4927999999999999</v>
          </cell>
          <cell r="D116">
            <v>1.8267</v>
          </cell>
          <cell r="H116">
            <v>3.6246</v>
          </cell>
        </row>
        <row r="117">
          <cell r="C117">
            <v>2.5316999999999998</v>
          </cell>
          <cell r="D117">
            <v>1.8411999999999999</v>
          </cell>
          <cell r="H117">
            <v>3.0724999999999998</v>
          </cell>
        </row>
      </sheetData>
      <sheetData sheetId="14"/>
      <sheetData sheetId="15">
        <row r="8">
          <cell r="C8">
            <v>1.5005999999999999</v>
          </cell>
          <cell r="D8">
            <v>0.5081</v>
          </cell>
          <cell r="H8">
            <v>2.5510000000000002</v>
          </cell>
        </row>
        <row r="9">
          <cell r="C9">
            <v>1.9510000000000001</v>
          </cell>
          <cell r="D9">
            <v>0.89029999999999998</v>
          </cell>
          <cell r="H9">
            <v>1.8522000000000001</v>
          </cell>
        </row>
        <row r="20">
          <cell r="C20">
            <v>2.8235999999999999</v>
          </cell>
          <cell r="D20">
            <v>0</v>
          </cell>
          <cell r="H20">
            <v>2.2843</v>
          </cell>
        </row>
        <row r="21">
          <cell r="C21">
            <v>7.2900000000000006E-2</v>
          </cell>
          <cell r="D21">
            <v>0</v>
          </cell>
          <cell r="H21">
            <v>2.3147000000000002</v>
          </cell>
        </row>
        <row r="32">
          <cell r="C32">
            <v>2.0261999999999998</v>
          </cell>
          <cell r="D32">
            <v>1.5713999999999999</v>
          </cell>
          <cell r="H32">
            <v>2.3614999999999999</v>
          </cell>
        </row>
        <row r="33">
          <cell r="C33">
            <v>1.8069999999999999</v>
          </cell>
          <cell r="D33">
            <v>1.4272</v>
          </cell>
          <cell r="H33">
            <v>2.3220000000000001</v>
          </cell>
        </row>
        <row r="44">
          <cell r="C44">
            <v>2.044</v>
          </cell>
          <cell r="D44">
            <v>1.534</v>
          </cell>
          <cell r="H44">
            <v>2.3776000000000002</v>
          </cell>
        </row>
        <row r="45">
          <cell r="C45">
            <v>1.7990999999999999</v>
          </cell>
          <cell r="D45">
            <v>1.3683000000000001</v>
          </cell>
          <cell r="H45">
            <v>2.552</v>
          </cell>
        </row>
        <row r="56">
          <cell r="C56">
            <v>2.2865000000000002</v>
          </cell>
          <cell r="D56">
            <v>1.7915000000000001</v>
          </cell>
          <cell r="H56">
            <v>2.4668000000000001</v>
          </cell>
        </row>
        <row r="57">
          <cell r="C57">
            <v>2.1379000000000001</v>
          </cell>
          <cell r="D57">
            <v>1.5385</v>
          </cell>
          <cell r="H57">
            <v>2.3515000000000001</v>
          </cell>
        </row>
        <row r="68">
          <cell r="C68">
            <v>3.3532000000000002</v>
          </cell>
          <cell r="D68">
            <v>2.4295</v>
          </cell>
          <cell r="H68">
            <v>3.0731000000000002</v>
          </cell>
        </row>
        <row r="69">
          <cell r="C69">
            <v>2.9750999999999999</v>
          </cell>
          <cell r="D69">
            <v>2.2323</v>
          </cell>
          <cell r="H69">
            <v>2.7764000000000002</v>
          </cell>
        </row>
        <row r="80">
          <cell r="C80">
            <v>2.8098999999999998</v>
          </cell>
          <cell r="D80">
            <v>1.5328999999999999</v>
          </cell>
          <cell r="H80">
            <v>2.5295999999999998</v>
          </cell>
        </row>
        <row r="81">
          <cell r="C81">
            <v>1.6648000000000001</v>
          </cell>
          <cell r="D81">
            <v>0.70379999999999998</v>
          </cell>
          <cell r="H81">
            <v>2.3532999999999999</v>
          </cell>
        </row>
        <row r="92">
          <cell r="C92">
            <v>1.5130999999999999</v>
          </cell>
          <cell r="D92">
            <v>1.1707000000000001</v>
          </cell>
          <cell r="H92">
            <v>1.8434999999999999</v>
          </cell>
        </row>
        <row r="93">
          <cell r="C93">
            <v>1.3376999999999999</v>
          </cell>
          <cell r="D93">
            <v>0.84150000000000003</v>
          </cell>
          <cell r="H93">
            <v>1.6483000000000001</v>
          </cell>
        </row>
        <row r="104">
          <cell r="C104">
            <v>1.7768999999999999</v>
          </cell>
          <cell r="D104">
            <v>1.4176</v>
          </cell>
          <cell r="H104">
            <v>1.7881</v>
          </cell>
        </row>
        <row r="105">
          <cell r="C105">
            <v>1.4705999999999999</v>
          </cell>
          <cell r="D105">
            <v>1.0281</v>
          </cell>
          <cell r="H105">
            <v>1.9574</v>
          </cell>
        </row>
        <row r="116">
          <cell r="C116">
            <v>2.3052999999999999</v>
          </cell>
          <cell r="D116">
            <v>1.9285000000000001</v>
          </cell>
          <cell r="H116">
            <v>2.5695000000000001</v>
          </cell>
        </row>
        <row r="117">
          <cell r="C117">
            <v>2.3235000000000001</v>
          </cell>
          <cell r="D117">
            <v>1.9726999999999999</v>
          </cell>
          <cell r="H117">
            <v>2.2614000000000001</v>
          </cell>
        </row>
        <row r="128">
          <cell r="C128">
            <v>2.1009000000000002</v>
          </cell>
          <cell r="D128">
            <v>1.2619</v>
          </cell>
          <cell r="H128">
            <v>2.6825999999999999</v>
          </cell>
        </row>
        <row r="129">
          <cell r="C129">
            <v>2.3180000000000001</v>
          </cell>
          <cell r="D129">
            <v>1.6606000000000001</v>
          </cell>
          <cell r="H129">
            <v>2.5364</v>
          </cell>
        </row>
        <row r="140">
          <cell r="C140">
            <v>1.4181999999999999</v>
          </cell>
          <cell r="D140">
            <v>0.72609999999999997</v>
          </cell>
          <cell r="H140">
            <v>2.4462000000000002</v>
          </cell>
        </row>
        <row r="141">
          <cell r="C141">
            <v>3.2275999999999998</v>
          </cell>
          <cell r="D141">
            <v>2.2362000000000002</v>
          </cell>
          <cell r="H141">
            <v>2.1577999999999999</v>
          </cell>
        </row>
        <row r="152">
          <cell r="C152">
            <v>1.7782</v>
          </cell>
          <cell r="D152">
            <v>1.1254</v>
          </cell>
          <cell r="H152">
            <v>2.9140999999999999</v>
          </cell>
        </row>
        <row r="153">
          <cell r="C153">
            <v>2.4129999999999998</v>
          </cell>
          <cell r="D153">
            <v>1.6778</v>
          </cell>
          <cell r="H153">
            <v>2.6093000000000002</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Compare to Prev Flu Seasons"/>
      <sheetName val="Obs vs Exp in FT Worker"/>
      <sheetName val="By HHS Region"/>
      <sheetName val="Obs vs Exp by HHS Region"/>
      <sheetName val="By Age"/>
      <sheetName val="Obs vs Exp by Age"/>
      <sheetName val="By Sex"/>
      <sheetName val="Obs vs Exp by Sex"/>
      <sheetName val="By Race-Ethnicity"/>
      <sheetName val="Obs vs Exp by Race-Ethnicity"/>
      <sheetName val="By Occupation"/>
      <sheetName val="Obs vs Exp by Occupation"/>
      <sheetName val="By Industry"/>
      <sheetName val="Obs vs Exp by Industry"/>
      <sheetName val="By State"/>
    </sheetNames>
    <sheetDataSet>
      <sheetData sheetId="0"/>
      <sheetData sheetId="1"/>
      <sheetData sheetId="2"/>
      <sheetData sheetId="3">
        <row r="10">
          <cell r="B10">
            <v>1.6634</v>
          </cell>
          <cell r="C10">
            <v>1.4726999999999999</v>
          </cell>
          <cell r="G10">
            <v>1.8157000000000001</v>
          </cell>
        </row>
      </sheetData>
      <sheetData sheetId="4"/>
      <sheetData sheetId="5">
        <row r="10">
          <cell r="C10">
            <v>1.9961</v>
          </cell>
          <cell r="D10">
            <v>1.266</v>
          </cell>
          <cell r="H10">
            <v>1.7994000000000001</v>
          </cell>
        </row>
        <row r="22">
          <cell r="C22">
            <v>1.7755000000000001</v>
          </cell>
          <cell r="D22">
            <v>0.77780000000000005</v>
          </cell>
          <cell r="H22">
            <v>1.5476000000000001</v>
          </cell>
        </row>
        <row r="34">
          <cell r="C34">
            <v>2.2320000000000002</v>
          </cell>
          <cell r="D34">
            <v>1.8238000000000001</v>
          </cell>
          <cell r="H34">
            <v>2.2955000000000001</v>
          </cell>
        </row>
        <row r="46">
          <cell r="C46">
            <v>1.4004000000000001</v>
          </cell>
          <cell r="D46">
            <v>1.2417</v>
          </cell>
          <cell r="H46">
            <v>1.6927000000000001</v>
          </cell>
        </row>
        <row r="58">
          <cell r="C58">
            <v>1.5334000000000001</v>
          </cell>
          <cell r="D58">
            <v>1.1396999999999999</v>
          </cell>
          <cell r="H58">
            <v>1.9418</v>
          </cell>
        </row>
        <row r="70">
          <cell r="C70">
            <v>1.1267</v>
          </cell>
          <cell r="D70">
            <v>0.87439999999999996</v>
          </cell>
          <cell r="H70">
            <v>1.9348000000000001</v>
          </cell>
        </row>
        <row r="82">
          <cell r="C82">
            <v>1.6912</v>
          </cell>
          <cell r="D82">
            <v>1.1834</v>
          </cell>
          <cell r="H82">
            <v>2.3258999999999999</v>
          </cell>
        </row>
        <row r="94">
          <cell r="C94">
            <v>1.5767</v>
          </cell>
          <cell r="D94">
            <v>0.9405</v>
          </cell>
          <cell r="H94">
            <v>1.8998999999999999</v>
          </cell>
        </row>
        <row r="106">
          <cell r="C106">
            <v>1.7866</v>
          </cell>
          <cell r="D106">
            <v>0.88890000000000002</v>
          </cell>
          <cell r="H106">
            <v>1.9054</v>
          </cell>
        </row>
        <row r="118">
          <cell r="C118">
            <v>2.7911000000000001</v>
          </cell>
          <cell r="D118">
            <v>1.8426</v>
          </cell>
          <cell r="H118">
            <v>2.6158999999999999</v>
          </cell>
        </row>
      </sheetData>
      <sheetData sheetId="6"/>
      <sheetData sheetId="7">
        <row r="10">
          <cell r="C10">
            <v>1.3413999999999999</v>
          </cell>
          <cell r="D10">
            <v>0.77739999999999998</v>
          </cell>
          <cell r="H10">
            <v>2.1425000000000001</v>
          </cell>
        </row>
        <row r="22">
          <cell r="C22">
            <v>1.4764999999999999</v>
          </cell>
          <cell r="D22">
            <v>1.2709999999999999</v>
          </cell>
          <cell r="H22">
            <v>1.6613</v>
          </cell>
        </row>
        <row r="34">
          <cell r="C34">
            <v>1.8513999999999999</v>
          </cell>
          <cell r="D34">
            <v>1.5669999999999999</v>
          </cell>
          <cell r="H34">
            <v>1.9527000000000001</v>
          </cell>
        </row>
        <row r="46">
          <cell r="C46">
            <v>2.57</v>
          </cell>
          <cell r="D46">
            <v>1.756</v>
          </cell>
          <cell r="H46">
            <v>3.0293999999999999</v>
          </cell>
        </row>
      </sheetData>
      <sheetData sheetId="8"/>
      <sheetData sheetId="9">
        <row r="10">
          <cell r="C10">
            <v>1.3963000000000001</v>
          </cell>
          <cell r="D10">
            <v>1.1316999999999999</v>
          </cell>
          <cell r="H10">
            <v>1.6153999999999999</v>
          </cell>
        </row>
        <row r="22">
          <cell r="C22">
            <v>2.0093999999999999</v>
          </cell>
          <cell r="D22">
            <v>1.7163999999999999</v>
          </cell>
          <cell r="H22">
            <v>2.1440000000000001</v>
          </cell>
        </row>
      </sheetData>
      <sheetData sheetId="10"/>
      <sheetData sheetId="11">
        <row r="10">
          <cell r="C10">
            <v>1.6678999999999999</v>
          </cell>
          <cell r="D10">
            <v>1.5058</v>
          </cell>
          <cell r="H10">
            <v>1.7672000000000001</v>
          </cell>
        </row>
        <row r="22">
          <cell r="C22">
            <v>1.9386000000000001</v>
          </cell>
          <cell r="D22">
            <v>1.3486</v>
          </cell>
          <cell r="H22">
            <v>2.4001999999999999</v>
          </cell>
        </row>
        <row r="34">
          <cell r="C34">
            <v>1.456</v>
          </cell>
          <cell r="D34">
            <v>0.84960000000000002</v>
          </cell>
          <cell r="H34">
            <v>1.4016999999999999</v>
          </cell>
        </row>
        <row r="46">
          <cell r="C46">
            <v>1.5299</v>
          </cell>
          <cell r="D46">
            <v>1.2616000000000001</v>
          </cell>
          <cell r="H46">
            <v>1.9693000000000001</v>
          </cell>
        </row>
        <row r="58">
          <cell r="C58">
            <v>1.8361000000000001</v>
          </cell>
          <cell r="D58">
            <v>0.8165</v>
          </cell>
          <cell r="H58">
            <v>3.2686999999999999</v>
          </cell>
        </row>
      </sheetData>
      <sheetData sheetId="12"/>
      <sheetData sheetId="13">
        <row r="10">
          <cell r="C10">
            <v>1.2977000000000001</v>
          </cell>
          <cell r="D10">
            <v>1.0583</v>
          </cell>
          <cell r="H10">
            <v>1.3671</v>
          </cell>
        </row>
        <row r="22">
          <cell r="C22">
            <v>1.4787999999999999</v>
          </cell>
          <cell r="D22">
            <v>1.1687000000000001</v>
          </cell>
          <cell r="H22">
            <v>1.4595</v>
          </cell>
        </row>
        <row r="34">
          <cell r="C34">
            <v>2.1617999999999999</v>
          </cell>
          <cell r="D34">
            <v>1.8123</v>
          </cell>
          <cell r="H34">
            <v>2.4567000000000001</v>
          </cell>
        </row>
        <row r="46">
          <cell r="C46">
            <v>1.4616</v>
          </cell>
          <cell r="D46">
            <v>0.88519999999999999</v>
          </cell>
          <cell r="H46">
            <v>1.8294999999999999</v>
          </cell>
        </row>
        <row r="58">
          <cell r="C58">
            <v>2.1551999999999998</v>
          </cell>
          <cell r="D58">
            <v>1.5443</v>
          </cell>
          <cell r="H58">
            <v>2.1507999999999998</v>
          </cell>
        </row>
        <row r="70">
          <cell r="C70">
            <v>1.9075</v>
          </cell>
          <cell r="D70">
            <v>0</v>
          </cell>
          <cell r="H70">
            <v>2.3151999999999999</v>
          </cell>
        </row>
        <row r="82">
          <cell r="C82">
            <v>1.6860999999999999</v>
          </cell>
          <cell r="D82">
            <v>1.0342</v>
          </cell>
          <cell r="H82">
            <v>2.3477000000000001</v>
          </cell>
        </row>
        <row r="94">
          <cell r="C94">
            <v>1.9906999999999999</v>
          </cell>
          <cell r="D94">
            <v>1.0488999999999999</v>
          </cell>
          <cell r="H94">
            <v>2.0343</v>
          </cell>
        </row>
        <row r="106">
          <cell r="C106">
            <v>1.2287999999999999</v>
          </cell>
          <cell r="D106">
            <v>0.80189999999999995</v>
          </cell>
          <cell r="H106">
            <v>3.0512999999999999</v>
          </cell>
        </row>
        <row r="118">
          <cell r="C118">
            <v>2.1943000000000001</v>
          </cell>
          <cell r="D118">
            <v>1.5759000000000001</v>
          </cell>
          <cell r="H118">
            <v>2.9376000000000002</v>
          </cell>
        </row>
      </sheetData>
      <sheetData sheetId="14"/>
      <sheetData sheetId="15">
        <row r="10">
          <cell r="C10">
            <v>1.5828</v>
          </cell>
          <cell r="D10">
            <v>0.41870000000000002</v>
          </cell>
          <cell r="H10">
            <v>1.6385000000000001</v>
          </cell>
        </row>
        <row r="22">
          <cell r="C22">
            <v>0.40110000000000001</v>
          </cell>
          <cell r="D22">
            <v>0</v>
          </cell>
          <cell r="H22">
            <v>1.65</v>
          </cell>
        </row>
        <row r="34">
          <cell r="C34">
            <v>1.8028999999999999</v>
          </cell>
          <cell r="D34">
            <v>1.0261</v>
          </cell>
          <cell r="H34">
            <v>2.0958999999999999</v>
          </cell>
        </row>
        <row r="46">
          <cell r="C46">
            <v>1.3411999999999999</v>
          </cell>
          <cell r="D46">
            <v>0.98309999999999997</v>
          </cell>
          <cell r="H46">
            <v>2.3315999999999999</v>
          </cell>
        </row>
        <row r="58">
          <cell r="C58">
            <v>1.9184000000000001</v>
          </cell>
          <cell r="D58">
            <v>1.4561999999999999</v>
          </cell>
          <cell r="H58">
            <v>2.0876000000000001</v>
          </cell>
        </row>
        <row r="70">
          <cell r="C70">
            <v>2.4754</v>
          </cell>
          <cell r="D70">
            <v>1.7205999999999999</v>
          </cell>
          <cell r="H70">
            <v>2.7122000000000002</v>
          </cell>
        </row>
        <row r="82">
          <cell r="C82">
            <v>2.0057999999999998</v>
          </cell>
          <cell r="D82">
            <v>0.74480000000000002</v>
          </cell>
          <cell r="H82">
            <v>1.6935</v>
          </cell>
        </row>
        <row r="94">
          <cell r="C94">
            <v>1.0185999999999999</v>
          </cell>
          <cell r="D94">
            <v>0.55889999999999995</v>
          </cell>
          <cell r="H94">
            <v>1.4142999999999999</v>
          </cell>
        </row>
        <row r="106">
          <cell r="C106">
            <v>1.2179</v>
          </cell>
          <cell r="D106">
            <v>0.89670000000000005</v>
          </cell>
          <cell r="H106">
            <v>1.5721000000000001</v>
          </cell>
        </row>
        <row r="118">
          <cell r="C118">
            <v>1.6693</v>
          </cell>
          <cell r="D118">
            <v>1.3046</v>
          </cell>
          <cell r="H118">
            <v>1.8033999999999999</v>
          </cell>
        </row>
        <row r="130">
          <cell r="C130">
            <v>1.7777000000000001</v>
          </cell>
          <cell r="D130">
            <v>1.2190000000000001</v>
          </cell>
          <cell r="H130">
            <v>2.1884000000000001</v>
          </cell>
        </row>
        <row r="142">
          <cell r="C142">
            <v>2.1698</v>
          </cell>
          <cell r="D142">
            <v>1.3927</v>
          </cell>
          <cell r="H142">
            <v>2.0886999999999998</v>
          </cell>
        </row>
        <row r="154">
          <cell r="C154">
            <v>2.0249999999999999</v>
          </cell>
          <cell r="D154">
            <v>1.4741</v>
          </cell>
          <cell r="H154">
            <v>2.6036000000000001</v>
          </cell>
        </row>
      </sheetData>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AUG Compare to Prev Flu Seasons"/>
      <sheetName val="AUG Obs vs Exp in FT Worker"/>
      <sheetName val="AUG By HHS Region"/>
      <sheetName val="AUG Obs vs Exp by HHS Region"/>
      <sheetName val="AUG By Age"/>
      <sheetName val="AUG Obs vs Exp by Age"/>
      <sheetName val="AUG By Sex"/>
      <sheetName val="AUG Obs vs Exp by Sex"/>
      <sheetName val="AUG By Race-Ethnicity"/>
      <sheetName val="AUGObs vs Exp by Race-Ethnicity"/>
      <sheetName val="AUG By Occupation"/>
      <sheetName val="AUG Obs vs Exp by Occupation"/>
      <sheetName val="AUG By Industry"/>
      <sheetName val="AUG Obs vs Exp by Industry"/>
      <sheetName val="AUG By State"/>
    </sheetNames>
    <sheetDataSet>
      <sheetData sheetId="0"/>
      <sheetData sheetId="1"/>
      <sheetData sheetId="2"/>
      <sheetData sheetId="3">
        <row r="11">
          <cell r="B11">
            <v>1.8794999999999999</v>
          </cell>
          <cell r="C11">
            <v>1.6759999999999999</v>
          </cell>
          <cell r="G11">
            <v>1.9447000000000001</v>
          </cell>
        </row>
        <row r="12">
          <cell r="B12">
            <v>2.0653999999999999</v>
          </cell>
          <cell r="C12">
            <v>1.9325000000000001</v>
          </cell>
          <cell r="G12">
            <v>2.0158999999999998</v>
          </cell>
        </row>
      </sheetData>
      <sheetData sheetId="4"/>
      <sheetData sheetId="5">
        <row r="11">
          <cell r="C11">
            <v>1.7503</v>
          </cell>
          <cell r="D11">
            <v>1.3267</v>
          </cell>
          <cell r="H11">
            <v>1.8</v>
          </cell>
        </row>
        <row r="12">
          <cell r="C12">
            <v>2.4224999999999999</v>
          </cell>
          <cell r="D12">
            <v>1.8636999999999999</v>
          </cell>
          <cell r="H12">
            <v>1.9459</v>
          </cell>
        </row>
        <row r="23">
          <cell r="C23">
            <v>1.5988</v>
          </cell>
          <cell r="D23">
            <v>1.4755</v>
          </cell>
          <cell r="H23">
            <v>1.4919</v>
          </cell>
        </row>
        <row r="24">
          <cell r="C24">
            <v>1.7363</v>
          </cell>
          <cell r="D24">
            <v>1.6453</v>
          </cell>
          <cell r="H24">
            <v>1.7265999999999999</v>
          </cell>
        </row>
        <row r="35">
          <cell r="C35">
            <v>1.8472</v>
          </cell>
          <cell r="D35">
            <v>1.0209999999999999</v>
          </cell>
          <cell r="H35">
            <v>2.1890000000000001</v>
          </cell>
        </row>
        <row r="36">
          <cell r="C36">
            <v>2.2987000000000002</v>
          </cell>
          <cell r="D36">
            <v>2.0304000000000002</v>
          </cell>
          <cell r="H36">
            <v>2.1497999999999999</v>
          </cell>
        </row>
        <row r="47">
          <cell r="C47">
            <v>1.6569</v>
          </cell>
          <cell r="D47">
            <v>1.3325</v>
          </cell>
          <cell r="H47">
            <v>1.9016</v>
          </cell>
        </row>
        <row r="48">
          <cell r="C48">
            <v>1.4872000000000001</v>
          </cell>
          <cell r="D48">
            <v>1.3634999999999999</v>
          </cell>
          <cell r="H48">
            <v>2.0198</v>
          </cell>
        </row>
        <row r="59">
          <cell r="C59">
            <v>1.8608</v>
          </cell>
          <cell r="D59">
            <v>1.3993</v>
          </cell>
          <cell r="H59">
            <v>2.1576</v>
          </cell>
        </row>
        <row r="60">
          <cell r="C60">
            <v>2.2841</v>
          </cell>
          <cell r="D60">
            <v>1.9549000000000001</v>
          </cell>
          <cell r="H60">
            <v>2.1278999999999999</v>
          </cell>
        </row>
        <row r="71">
          <cell r="C71">
            <v>1.9379</v>
          </cell>
          <cell r="D71">
            <v>1.0085999999999999</v>
          </cell>
          <cell r="H71">
            <v>2.0448</v>
          </cell>
        </row>
        <row r="72">
          <cell r="C72">
            <v>1.9814000000000001</v>
          </cell>
          <cell r="D72">
            <v>1.4053</v>
          </cell>
          <cell r="H72">
            <v>2.2970000000000002</v>
          </cell>
        </row>
        <row r="83">
          <cell r="C83">
            <v>2.0501999999999998</v>
          </cell>
          <cell r="D83">
            <v>1.4872000000000001</v>
          </cell>
          <cell r="H83">
            <v>2.6238000000000001</v>
          </cell>
        </row>
        <row r="84">
          <cell r="C84">
            <v>2.6652999999999998</v>
          </cell>
          <cell r="D84">
            <v>2.2616000000000001</v>
          </cell>
          <cell r="H84">
            <v>2.0213000000000001</v>
          </cell>
        </row>
        <row r="95">
          <cell r="C95">
            <v>2.1999</v>
          </cell>
          <cell r="D95">
            <v>1.4047000000000001</v>
          </cell>
          <cell r="H95">
            <v>1.9216</v>
          </cell>
        </row>
        <row r="96">
          <cell r="C96">
            <v>1.9428000000000001</v>
          </cell>
          <cell r="D96">
            <v>1.5426</v>
          </cell>
          <cell r="H96">
            <v>2.1139000000000001</v>
          </cell>
        </row>
        <row r="107">
          <cell r="C107">
            <v>2.1884000000000001</v>
          </cell>
          <cell r="D107">
            <v>1.5984</v>
          </cell>
          <cell r="H107">
            <v>2.1617999999999999</v>
          </cell>
        </row>
        <row r="108">
          <cell r="C108">
            <v>2.2448999999999999</v>
          </cell>
          <cell r="D108">
            <v>1.9557</v>
          </cell>
          <cell r="H108">
            <v>2.3462000000000001</v>
          </cell>
        </row>
        <row r="119">
          <cell r="C119">
            <v>2.0615000000000001</v>
          </cell>
          <cell r="D119">
            <v>1.5596000000000001</v>
          </cell>
          <cell r="H119">
            <v>2.5434000000000001</v>
          </cell>
        </row>
        <row r="120">
          <cell r="C120">
            <v>2.8340999999999998</v>
          </cell>
          <cell r="D120">
            <v>1.3236000000000001</v>
          </cell>
          <cell r="H120">
            <v>2.4615999999999998</v>
          </cell>
        </row>
      </sheetData>
      <sheetData sheetId="6"/>
      <sheetData sheetId="7">
        <row r="11">
          <cell r="C11">
            <v>2.0234000000000001</v>
          </cell>
          <cell r="D11">
            <v>1.4678</v>
          </cell>
          <cell r="H11">
            <v>2.3290999999999999</v>
          </cell>
        </row>
        <row r="12">
          <cell r="C12">
            <v>2.6343999999999999</v>
          </cell>
          <cell r="D12">
            <v>1.9297</v>
          </cell>
          <cell r="H12">
            <v>2.3792</v>
          </cell>
        </row>
        <row r="23">
          <cell r="C23">
            <v>1.6778</v>
          </cell>
          <cell r="D23">
            <v>1.4016999999999999</v>
          </cell>
          <cell r="H23">
            <v>1.7799</v>
          </cell>
        </row>
        <row r="24">
          <cell r="C24">
            <v>1.9065000000000001</v>
          </cell>
          <cell r="D24">
            <v>1.7138</v>
          </cell>
          <cell r="H24">
            <v>1.8626</v>
          </cell>
        </row>
        <row r="35">
          <cell r="C35">
            <v>2.0158999999999998</v>
          </cell>
          <cell r="D35">
            <v>1.7709999999999999</v>
          </cell>
          <cell r="H35">
            <v>2.1137000000000001</v>
          </cell>
        </row>
        <row r="36">
          <cell r="C36">
            <v>2.0278</v>
          </cell>
          <cell r="D36">
            <v>1.7378</v>
          </cell>
          <cell r="H36">
            <v>2.1061000000000001</v>
          </cell>
        </row>
        <row r="47">
          <cell r="C47">
            <v>2.4411999999999998</v>
          </cell>
          <cell r="D47">
            <v>1.6775</v>
          </cell>
          <cell r="H47">
            <v>2.7193999999999998</v>
          </cell>
        </row>
        <row r="48">
          <cell r="C48">
            <v>2.8239999999999998</v>
          </cell>
          <cell r="D48">
            <v>1.8698999999999999</v>
          </cell>
          <cell r="H48">
            <v>3.2195999999999998</v>
          </cell>
        </row>
      </sheetData>
      <sheetData sheetId="8"/>
      <sheetData sheetId="9">
        <row r="11">
          <cell r="C11">
            <v>1.8656999999999999</v>
          </cell>
          <cell r="D11">
            <v>1.6729000000000001</v>
          </cell>
          <cell r="H11">
            <v>1.7284999999999999</v>
          </cell>
        </row>
        <row r="12">
          <cell r="C12">
            <v>1.8327</v>
          </cell>
          <cell r="D12">
            <v>1.6105</v>
          </cell>
          <cell r="H12">
            <v>1.8033999999999999</v>
          </cell>
        </row>
        <row r="23">
          <cell r="C23">
            <v>1.8974</v>
          </cell>
          <cell r="D23">
            <v>1.5533999999999999</v>
          </cell>
          <cell r="H23">
            <v>2.2686999999999999</v>
          </cell>
        </row>
        <row r="24">
          <cell r="C24">
            <v>2.3605999999999998</v>
          </cell>
          <cell r="D24">
            <v>2.1778</v>
          </cell>
          <cell r="H24">
            <v>2.3660999999999999</v>
          </cell>
        </row>
      </sheetData>
      <sheetData sheetId="10"/>
      <sheetData sheetId="11">
        <row r="11">
          <cell r="C11">
            <v>1.7452000000000001</v>
          </cell>
          <cell r="D11">
            <v>1.538</v>
          </cell>
          <cell r="H11">
            <v>1.8435999999999999</v>
          </cell>
        </row>
        <row r="12">
          <cell r="C12">
            <v>2.0325000000000002</v>
          </cell>
          <cell r="D12">
            <v>1.8480000000000001</v>
          </cell>
          <cell r="H12">
            <v>1.875</v>
          </cell>
        </row>
        <row r="23">
          <cell r="C23">
            <v>2.3744000000000001</v>
          </cell>
          <cell r="D23">
            <v>1.7531000000000001</v>
          </cell>
          <cell r="H23">
            <v>2.4676999999999998</v>
          </cell>
        </row>
        <row r="24">
          <cell r="C24">
            <v>2.5722</v>
          </cell>
          <cell r="D24">
            <v>1.9728000000000001</v>
          </cell>
          <cell r="H24">
            <v>2.8454000000000002</v>
          </cell>
        </row>
        <row r="35">
          <cell r="C35">
            <v>1.7002999999999999</v>
          </cell>
          <cell r="D35">
            <v>1.1056999999999999</v>
          </cell>
          <cell r="H35">
            <v>1.8026</v>
          </cell>
        </row>
        <row r="36">
          <cell r="C36">
            <v>1.3132999999999999</v>
          </cell>
          <cell r="D36">
            <v>0.86919999999999997</v>
          </cell>
          <cell r="H36">
            <v>1.6578999999999999</v>
          </cell>
        </row>
        <row r="47">
          <cell r="C47">
            <v>1.9830000000000001</v>
          </cell>
          <cell r="D47">
            <v>1.5417000000000001</v>
          </cell>
          <cell r="H47">
            <v>2.2947000000000002</v>
          </cell>
        </row>
        <row r="48">
          <cell r="C48">
            <v>2.0916999999999999</v>
          </cell>
          <cell r="D48">
            <v>1.7244999999999999</v>
          </cell>
          <cell r="H48">
            <v>2.2517999999999998</v>
          </cell>
        </row>
        <row r="59">
          <cell r="C59">
            <v>2.2833999999999999</v>
          </cell>
          <cell r="D59">
            <v>0.82340000000000002</v>
          </cell>
          <cell r="H59">
            <v>2.8811</v>
          </cell>
        </row>
        <row r="60">
          <cell r="C60">
            <v>2.2730000000000001</v>
          </cell>
          <cell r="D60">
            <v>1.0136000000000001</v>
          </cell>
          <cell r="H60">
            <v>3.3803999999999998</v>
          </cell>
        </row>
      </sheetData>
      <sheetData sheetId="12"/>
      <sheetData sheetId="13">
        <row r="11">
          <cell r="C11">
            <v>1.2825</v>
          </cell>
          <cell r="D11">
            <v>1.0135000000000001</v>
          </cell>
          <cell r="H11">
            <v>1.347</v>
          </cell>
        </row>
        <row r="12">
          <cell r="C12">
            <v>1.6102000000000001</v>
          </cell>
          <cell r="D12">
            <v>1.3130999999999999</v>
          </cell>
          <cell r="H12">
            <v>1.3472</v>
          </cell>
        </row>
        <row r="23">
          <cell r="C23">
            <v>1.5116000000000001</v>
          </cell>
          <cell r="D23">
            <v>1.2492000000000001</v>
          </cell>
          <cell r="H23">
            <v>1.5590999999999999</v>
          </cell>
        </row>
        <row r="24">
          <cell r="C24">
            <v>1.8934</v>
          </cell>
          <cell r="D24">
            <v>1.6316999999999999</v>
          </cell>
          <cell r="H24">
            <v>1.6609</v>
          </cell>
        </row>
        <row r="35">
          <cell r="C35">
            <v>2.8660000000000001</v>
          </cell>
          <cell r="D35">
            <v>2.3754</v>
          </cell>
          <cell r="H35">
            <v>2.7991000000000001</v>
          </cell>
        </row>
        <row r="36">
          <cell r="C36">
            <v>2.2921</v>
          </cell>
          <cell r="D36">
            <v>1.9603999999999999</v>
          </cell>
          <cell r="H36">
            <v>2.7709000000000001</v>
          </cell>
        </row>
        <row r="47">
          <cell r="C47">
            <v>1.9298</v>
          </cell>
          <cell r="D47">
            <v>1.4013</v>
          </cell>
          <cell r="H47">
            <v>2.0903</v>
          </cell>
        </row>
        <row r="48">
          <cell r="C48">
            <v>2.0379</v>
          </cell>
          <cell r="D48">
            <v>1.3514999999999999</v>
          </cell>
          <cell r="H48">
            <v>1.8302</v>
          </cell>
        </row>
        <row r="59">
          <cell r="C59">
            <v>1.8299000000000001</v>
          </cell>
          <cell r="D59">
            <v>1.3462000000000001</v>
          </cell>
          <cell r="H59">
            <v>2.4982000000000002</v>
          </cell>
        </row>
        <row r="60">
          <cell r="C60">
            <v>2.4051999999999998</v>
          </cell>
          <cell r="D60">
            <v>1.907</v>
          </cell>
          <cell r="H60">
            <v>2.8874</v>
          </cell>
        </row>
        <row r="71">
          <cell r="C71">
            <v>1.4590000000000001</v>
          </cell>
          <cell r="D71">
            <v>0</v>
          </cell>
          <cell r="H71">
            <v>4.1082000000000001</v>
          </cell>
        </row>
        <row r="72">
          <cell r="C72">
            <v>2.8717000000000001</v>
          </cell>
          <cell r="D72">
            <v>1.0499000000000001</v>
          </cell>
          <cell r="H72">
            <v>2.8348</v>
          </cell>
        </row>
        <row r="83">
          <cell r="C83">
            <v>2.4361999999999999</v>
          </cell>
          <cell r="D83">
            <v>1.6976</v>
          </cell>
          <cell r="H83">
            <v>2.6795</v>
          </cell>
        </row>
        <row r="84">
          <cell r="C84">
            <v>1.9623999999999999</v>
          </cell>
          <cell r="D84">
            <v>1.3492999999999999</v>
          </cell>
          <cell r="H84">
            <v>2.4218000000000002</v>
          </cell>
        </row>
        <row r="95">
          <cell r="C95">
            <v>2.2747999999999999</v>
          </cell>
          <cell r="D95">
            <v>1.2472000000000001</v>
          </cell>
          <cell r="H95">
            <v>2.4992999999999999</v>
          </cell>
        </row>
        <row r="96">
          <cell r="C96">
            <v>2.5718999999999999</v>
          </cell>
          <cell r="D96">
            <v>1.6462000000000001</v>
          </cell>
          <cell r="H96">
            <v>2.4062000000000001</v>
          </cell>
        </row>
        <row r="107">
          <cell r="C107">
            <v>1.7515000000000001</v>
          </cell>
          <cell r="D107">
            <v>1.1726000000000001</v>
          </cell>
          <cell r="H107">
            <v>2.7694999999999999</v>
          </cell>
        </row>
        <row r="108">
          <cell r="C108">
            <v>2.2031999999999998</v>
          </cell>
          <cell r="D108">
            <v>1.6758999999999999</v>
          </cell>
          <cell r="H108">
            <v>3.073</v>
          </cell>
        </row>
        <row r="119">
          <cell r="C119">
            <v>2.4984999999999999</v>
          </cell>
          <cell r="D119">
            <v>1.7138</v>
          </cell>
          <cell r="H119">
            <v>2.6053999999999999</v>
          </cell>
        </row>
        <row r="120">
          <cell r="C120">
            <v>2.7713999999999999</v>
          </cell>
          <cell r="D120">
            <v>1.8994</v>
          </cell>
          <cell r="H120">
            <v>3.1663000000000001</v>
          </cell>
        </row>
      </sheetData>
      <sheetData sheetId="14"/>
      <sheetData sheetId="15">
        <row r="11">
          <cell r="C11">
            <v>1.4038999999999999</v>
          </cell>
          <cell r="D11">
            <v>0.27439999999999998</v>
          </cell>
          <cell r="H11">
            <v>2.4270999999999998</v>
          </cell>
        </row>
        <row r="12">
          <cell r="C12">
            <v>2.1513</v>
          </cell>
          <cell r="D12">
            <v>0.96589999999999998</v>
          </cell>
          <cell r="H12">
            <v>2.3117999999999999</v>
          </cell>
        </row>
        <row r="23">
          <cell r="C23">
            <v>0.2868</v>
          </cell>
          <cell r="D23">
            <v>0</v>
          </cell>
          <cell r="H23">
            <v>2.4291</v>
          </cell>
        </row>
        <row r="24">
          <cell r="C24">
            <v>2.2025999999999999</v>
          </cell>
          <cell r="D24">
            <v>0</v>
          </cell>
          <cell r="H24">
            <v>2.7322000000000002</v>
          </cell>
        </row>
        <row r="35">
          <cell r="C35">
            <v>2.0030000000000001</v>
          </cell>
          <cell r="D35">
            <v>1.3803000000000001</v>
          </cell>
          <cell r="H35">
            <v>2.3776000000000002</v>
          </cell>
        </row>
        <row r="36">
          <cell r="C36">
            <v>1.9724999999999999</v>
          </cell>
          <cell r="D36">
            <v>1.4711000000000001</v>
          </cell>
          <cell r="H36">
            <v>2.1276000000000002</v>
          </cell>
        </row>
        <row r="47">
          <cell r="C47">
            <v>1.7931999999999999</v>
          </cell>
          <cell r="D47">
            <v>1.2738</v>
          </cell>
          <cell r="H47">
            <v>2.1051000000000002</v>
          </cell>
        </row>
        <row r="48">
          <cell r="C48">
            <v>1.6419999999999999</v>
          </cell>
          <cell r="D48">
            <v>1.2162999999999999</v>
          </cell>
          <cell r="H48">
            <v>2.2913999999999999</v>
          </cell>
        </row>
        <row r="59">
          <cell r="C59">
            <v>2.3626</v>
          </cell>
          <cell r="D59">
            <v>1.9076</v>
          </cell>
          <cell r="H59">
            <v>2.2671000000000001</v>
          </cell>
        </row>
        <row r="60">
          <cell r="C60">
            <v>2.5528</v>
          </cell>
          <cell r="D60">
            <v>2.0571999999999999</v>
          </cell>
          <cell r="H60">
            <v>2.3197000000000001</v>
          </cell>
        </row>
        <row r="71">
          <cell r="C71">
            <v>1.7020999999999999</v>
          </cell>
          <cell r="D71">
            <v>1.2054</v>
          </cell>
          <cell r="H71">
            <v>2.6006999999999998</v>
          </cell>
        </row>
        <row r="72">
          <cell r="C72">
            <v>2.5640999999999998</v>
          </cell>
          <cell r="D72">
            <v>1.5943000000000001</v>
          </cell>
          <cell r="H72">
            <v>2.8822999999999999</v>
          </cell>
        </row>
        <row r="83">
          <cell r="C83">
            <v>1.3268</v>
          </cell>
          <cell r="D83">
            <v>0.32379999999999998</v>
          </cell>
          <cell r="H83">
            <v>1.8802000000000001</v>
          </cell>
        </row>
        <row r="84">
          <cell r="C84">
            <v>2.4657</v>
          </cell>
          <cell r="D84">
            <v>1.2730999999999999</v>
          </cell>
          <cell r="H84">
            <v>1.8929</v>
          </cell>
        </row>
        <row r="95">
          <cell r="C95">
            <v>1.1886000000000001</v>
          </cell>
          <cell r="D95">
            <v>0.74709999999999999</v>
          </cell>
          <cell r="H95">
            <v>1.4750000000000001</v>
          </cell>
        </row>
        <row r="96">
          <cell r="C96">
            <v>1.6027</v>
          </cell>
          <cell r="D96">
            <v>0.91800000000000004</v>
          </cell>
          <cell r="H96">
            <v>1.7433000000000001</v>
          </cell>
        </row>
        <row r="107">
          <cell r="C107">
            <v>1.6083000000000001</v>
          </cell>
          <cell r="D107">
            <v>1.2077</v>
          </cell>
          <cell r="H107">
            <v>1.7810999999999999</v>
          </cell>
        </row>
        <row r="108">
          <cell r="C108">
            <v>1.821</v>
          </cell>
          <cell r="D108">
            <v>1.4452</v>
          </cell>
          <cell r="H108">
            <v>1.9638</v>
          </cell>
        </row>
        <row r="119">
          <cell r="C119">
            <v>1.7416</v>
          </cell>
          <cell r="D119">
            <v>1.3227</v>
          </cell>
          <cell r="H119">
            <v>1.8687</v>
          </cell>
        </row>
        <row r="120">
          <cell r="C120">
            <v>2.1000999999999999</v>
          </cell>
          <cell r="D120">
            <v>1.7757000000000001</v>
          </cell>
          <cell r="H120">
            <v>1.915</v>
          </cell>
        </row>
        <row r="131">
          <cell r="C131">
            <v>2.1496</v>
          </cell>
          <cell r="D131">
            <v>1.2848999999999999</v>
          </cell>
          <cell r="H131">
            <v>2.5042</v>
          </cell>
        </row>
        <row r="132">
          <cell r="C132">
            <v>1.9954000000000001</v>
          </cell>
          <cell r="D132">
            <v>1.3019000000000001</v>
          </cell>
          <cell r="H132">
            <v>2.4279000000000002</v>
          </cell>
        </row>
        <row r="143">
          <cell r="C143">
            <v>2.5337999999999998</v>
          </cell>
          <cell r="D143">
            <v>1.617</v>
          </cell>
          <cell r="H143">
            <v>2.4401000000000002</v>
          </cell>
        </row>
        <row r="144">
          <cell r="C144">
            <v>2.1928000000000001</v>
          </cell>
          <cell r="D144">
            <v>1.3474999999999999</v>
          </cell>
          <cell r="H144">
            <v>2.2164999999999999</v>
          </cell>
        </row>
        <row r="155">
          <cell r="C155">
            <v>2.7559999999999998</v>
          </cell>
          <cell r="D155">
            <v>2.0325000000000002</v>
          </cell>
          <cell r="H155">
            <v>2.6139999999999999</v>
          </cell>
        </row>
        <row r="156">
          <cell r="C156">
            <v>2.3712</v>
          </cell>
          <cell r="D156">
            <v>1.752</v>
          </cell>
          <cell r="H156">
            <v>2.8117999999999999</v>
          </cell>
        </row>
      </sheetData>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ashboard"/>
      <sheetName val="Compare to Prev Flu Seasons"/>
      <sheetName val="Obs vs Exp in FT Worker"/>
      <sheetName val="By HHS Region"/>
      <sheetName val="Obs vs Exp by HHS Region"/>
      <sheetName val="By Age"/>
      <sheetName val="Obs vs Exp by Age"/>
      <sheetName val="By Sex"/>
      <sheetName val="Obs vs Exp by Sex"/>
      <sheetName val="By Race-Ethnicity"/>
      <sheetName val="Obs vs Exp by Race-Ethnicity"/>
      <sheetName val="By Occupation"/>
      <sheetName val="Obs vs Exp by Occupation"/>
      <sheetName val="By Industry"/>
      <sheetName val="Obs vs Exp by Industry"/>
      <sheetName val="By State"/>
    </sheetNames>
    <sheetDataSet>
      <sheetData sheetId="0"/>
      <sheetData sheetId="1"/>
      <sheetData sheetId="2"/>
      <sheetData sheetId="3">
        <row r="13">
          <cell r="B13">
            <v>2.3123</v>
          </cell>
          <cell r="C13">
            <v>2.1509999999999998</v>
          </cell>
          <cell r="G13">
            <v>2.1324000000000001</v>
          </cell>
        </row>
      </sheetData>
      <sheetData sheetId="4"/>
      <sheetData sheetId="5">
        <row r="13">
          <cell r="C13">
            <v>2.3727</v>
          </cell>
          <cell r="D13">
            <v>1.7612000000000001</v>
          </cell>
          <cell r="H13">
            <v>2.3723000000000001</v>
          </cell>
        </row>
        <row r="25">
          <cell r="C25">
            <v>1.3228</v>
          </cell>
          <cell r="D25">
            <v>0.81799999999999995</v>
          </cell>
          <cell r="H25">
            <v>1.7886</v>
          </cell>
        </row>
        <row r="37">
          <cell r="C37">
            <v>2.2555000000000001</v>
          </cell>
          <cell r="D37">
            <v>1.8877999999999999</v>
          </cell>
          <cell r="H37">
            <v>2.4912000000000001</v>
          </cell>
        </row>
        <row r="49">
          <cell r="C49">
            <v>1.9172</v>
          </cell>
          <cell r="D49">
            <v>1.4287000000000001</v>
          </cell>
          <cell r="H49">
            <v>2.1095000000000002</v>
          </cell>
        </row>
        <row r="61">
          <cell r="C61">
            <v>2.8003</v>
          </cell>
          <cell r="D61">
            <v>2.3281999999999998</v>
          </cell>
          <cell r="H61">
            <v>2.3443999999999998</v>
          </cell>
        </row>
        <row r="73">
          <cell r="C73">
            <v>2.0398999999999998</v>
          </cell>
          <cell r="D73">
            <v>1.6944999999999999</v>
          </cell>
          <cell r="H73">
            <v>2.3066</v>
          </cell>
        </row>
        <row r="85">
          <cell r="C85">
            <v>2.2122999999999999</v>
          </cell>
          <cell r="D85">
            <v>1.8332999999999999</v>
          </cell>
          <cell r="H85">
            <v>2.9799000000000002</v>
          </cell>
        </row>
        <row r="97">
          <cell r="C97">
            <v>1.8918999999999999</v>
          </cell>
          <cell r="D97">
            <v>1.5851999999999999</v>
          </cell>
          <cell r="H97">
            <v>2.0996999999999999</v>
          </cell>
        </row>
        <row r="109">
          <cell r="C109">
            <v>2.9073000000000002</v>
          </cell>
          <cell r="D109">
            <v>2.6122999999999998</v>
          </cell>
          <cell r="H109">
            <v>2.0975000000000001</v>
          </cell>
        </row>
        <row r="121">
          <cell r="C121">
            <v>3.6604000000000001</v>
          </cell>
          <cell r="D121">
            <v>2.5933000000000002</v>
          </cell>
          <cell r="H121">
            <v>2.9904999999999999</v>
          </cell>
        </row>
      </sheetData>
      <sheetData sheetId="6"/>
      <sheetData sheetId="7">
        <row r="13">
          <cell r="C13">
            <v>2.3639999999999999</v>
          </cell>
          <cell r="D13">
            <v>1.7244999999999999</v>
          </cell>
          <cell r="H13">
            <v>2.6284000000000001</v>
          </cell>
        </row>
        <row r="25">
          <cell r="C25">
            <v>2.1265999999999998</v>
          </cell>
          <cell r="D25">
            <v>1.9112</v>
          </cell>
          <cell r="H25">
            <v>1.988</v>
          </cell>
        </row>
        <row r="37">
          <cell r="C37">
            <v>2.3795000000000002</v>
          </cell>
          <cell r="D37">
            <v>2.1347999999999998</v>
          </cell>
          <cell r="H37">
            <v>2.2000999999999999</v>
          </cell>
        </row>
        <row r="49">
          <cell r="C49">
            <v>3.3757000000000001</v>
          </cell>
          <cell r="D49">
            <v>2.7231000000000001</v>
          </cell>
          <cell r="H49">
            <v>3.2848000000000002</v>
          </cell>
        </row>
      </sheetData>
      <sheetData sheetId="8"/>
      <sheetData sheetId="9">
        <row r="13">
          <cell r="C13">
            <v>2.0310000000000001</v>
          </cell>
          <cell r="D13">
            <v>1.8876999999999999</v>
          </cell>
          <cell r="H13">
            <v>1.8121</v>
          </cell>
        </row>
        <row r="25">
          <cell r="C25">
            <v>2.6753999999999998</v>
          </cell>
          <cell r="D25">
            <v>2.3778999999999999</v>
          </cell>
          <cell r="H25">
            <v>2.5851999999999999</v>
          </cell>
        </row>
      </sheetData>
      <sheetData sheetId="10"/>
      <sheetData sheetId="11">
        <row r="13">
          <cell r="C13">
            <v>2.3043</v>
          </cell>
          <cell r="D13">
            <v>2.1436000000000002</v>
          </cell>
          <cell r="H13">
            <v>2.1299000000000001</v>
          </cell>
        </row>
        <row r="25">
          <cell r="C25">
            <v>2.6293000000000002</v>
          </cell>
          <cell r="D25">
            <v>1.9594</v>
          </cell>
          <cell r="H25">
            <v>2.5870000000000002</v>
          </cell>
        </row>
        <row r="37">
          <cell r="C37">
            <v>1.3098000000000001</v>
          </cell>
          <cell r="D37">
            <v>0.52380000000000004</v>
          </cell>
          <cell r="H37">
            <v>1.9094</v>
          </cell>
        </row>
        <row r="49">
          <cell r="C49">
            <v>2.2597999999999998</v>
          </cell>
          <cell r="D49">
            <v>1.8847</v>
          </cell>
          <cell r="H49">
            <v>2.2501000000000002</v>
          </cell>
        </row>
        <row r="61">
          <cell r="C61">
            <v>4.0064000000000002</v>
          </cell>
          <cell r="D61">
            <v>2.5807000000000002</v>
          </cell>
          <cell r="H61">
            <v>3.2237</v>
          </cell>
        </row>
      </sheetData>
      <sheetData sheetId="12"/>
      <sheetData sheetId="13">
        <row r="13">
          <cell r="C13">
            <v>1.5269999999999999</v>
          </cell>
          <cell r="D13">
            <v>1.2395</v>
          </cell>
          <cell r="H13">
            <v>1.5152000000000001</v>
          </cell>
        </row>
        <row r="25">
          <cell r="C25">
            <v>2.2829999999999999</v>
          </cell>
          <cell r="D25">
            <v>1.9254</v>
          </cell>
          <cell r="H25">
            <v>2.0348000000000002</v>
          </cell>
        </row>
        <row r="37">
          <cell r="C37">
            <v>2.8517000000000001</v>
          </cell>
          <cell r="D37">
            <v>2.3256000000000001</v>
          </cell>
          <cell r="H37">
            <v>2.7726000000000002</v>
          </cell>
        </row>
        <row r="49">
          <cell r="C49">
            <v>2.3662999999999998</v>
          </cell>
          <cell r="D49">
            <v>1.7726</v>
          </cell>
          <cell r="H49">
            <v>2.0897000000000001</v>
          </cell>
        </row>
        <row r="61">
          <cell r="C61">
            <v>2.7519999999999998</v>
          </cell>
          <cell r="D61">
            <v>2.0228000000000002</v>
          </cell>
          <cell r="H61">
            <v>2.6795</v>
          </cell>
        </row>
        <row r="73">
          <cell r="C73">
            <v>3.3433999999999999</v>
          </cell>
          <cell r="D73">
            <v>1.0487</v>
          </cell>
          <cell r="H73">
            <v>2.7473000000000001</v>
          </cell>
        </row>
        <row r="85">
          <cell r="C85">
            <v>1.9634</v>
          </cell>
          <cell r="D85">
            <v>1.2676000000000001</v>
          </cell>
          <cell r="H85">
            <v>2.6432000000000002</v>
          </cell>
        </row>
        <row r="97">
          <cell r="C97">
            <v>2.7000999999999999</v>
          </cell>
          <cell r="D97">
            <v>1.7918000000000001</v>
          </cell>
          <cell r="H97">
            <v>2.1768000000000001</v>
          </cell>
        </row>
        <row r="109">
          <cell r="C109">
            <v>2.9510999999999998</v>
          </cell>
          <cell r="D109">
            <v>2.0695999999999999</v>
          </cell>
          <cell r="H109">
            <v>3.0133999999999999</v>
          </cell>
        </row>
        <row r="121">
          <cell r="C121">
            <v>2.5848</v>
          </cell>
          <cell r="D121">
            <v>2.0859999999999999</v>
          </cell>
          <cell r="H121">
            <v>3.0265</v>
          </cell>
        </row>
      </sheetData>
      <sheetData sheetId="14"/>
      <sheetData sheetId="15">
        <row r="13">
          <cell r="C13">
            <v>1.827</v>
          </cell>
          <cell r="D13">
            <v>0.60399999999999998</v>
          </cell>
          <cell r="H13">
            <v>2.0268999999999999</v>
          </cell>
        </row>
        <row r="25">
          <cell r="C25">
            <v>0.7954</v>
          </cell>
          <cell r="D25">
            <v>0</v>
          </cell>
          <cell r="H25">
            <v>1.7343</v>
          </cell>
        </row>
        <row r="37">
          <cell r="C37">
            <v>2.0627</v>
          </cell>
          <cell r="D37">
            <v>1.4990000000000001</v>
          </cell>
          <cell r="H37">
            <v>2.2517</v>
          </cell>
        </row>
        <row r="49">
          <cell r="C49">
            <v>2.1383000000000001</v>
          </cell>
          <cell r="D49">
            <v>1.5495000000000001</v>
          </cell>
          <cell r="H49">
            <v>2.3102999999999998</v>
          </cell>
        </row>
        <row r="61">
          <cell r="C61">
            <v>2.8245</v>
          </cell>
          <cell r="D61">
            <v>2.2259000000000002</v>
          </cell>
          <cell r="H61">
            <v>2.6128999999999998</v>
          </cell>
        </row>
        <row r="73">
          <cell r="C73">
            <v>2.4291999999999998</v>
          </cell>
          <cell r="D73">
            <v>1.899</v>
          </cell>
          <cell r="H73">
            <v>2.6312000000000002</v>
          </cell>
        </row>
        <row r="85">
          <cell r="C85">
            <v>1.2478</v>
          </cell>
          <cell r="D85">
            <v>0.36530000000000001</v>
          </cell>
          <cell r="H85">
            <v>1.8638999999999999</v>
          </cell>
        </row>
        <row r="97">
          <cell r="C97">
            <v>1.3358000000000001</v>
          </cell>
          <cell r="D97">
            <v>0.92379999999999995</v>
          </cell>
          <cell r="H97">
            <v>1.7899</v>
          </cell>
        </row>
        <row r="109">
          <cell r="C109">
            <v>1.7873000000000001</v>
          </cell>
          <cell r="D109">
            <v>1.4588000000000001</v>
          </cell>
          <cell r="H109">
            <v>1.631</v>
          </cell>
        </row>
        <row r="121">
          <cell r="C121">
            <v>2.6089000000000002</v>
          </cell>
          <cell r="D121">
            <v>2.2017000000000002</v>
          </cell>
          <cell r="H121">
            <v>2.4588999999999999</v>
          </cell>
        </row>
        <row r="133">
          <cell r="C133">
            <v>2.4218999999999999</v>
          </cell>
          <cell r="D133">
            <v>1.8289</v>
          </cell>
          <cell r="H133">
            <v>2.6126</v>
          </cell>
        </row>
        <row r="145">
          <cell r="C145">
            <v>2.6156000000000001</v>
          </cell>
          <cell r="D145">
            <v>1.9609000000000001</v>
          </cell>
          <cell r="H145">
            <v>2.3088000000000002</v>
          </cell>
        </row>
        <row r="157">
          <cell r="C157">
            <v>3.4634</v>
          </cell>
          <cell r="D157">
            <v>2.5365000000000002</v>
          </cell>
          <cell r="H157">
            <v>2.8534999999999999</v>
          </cell>
        </row>
      </sheetData>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F0A3A9-3A14-4E1D-9350-46B88395E74E}" name="Table3" displayName="Table3" ref="A2:M53" totalsRowShown="0" headerRowDxfId="17" dataDxfId="15" headerRowBorderDxfId="16" tableBorderDxfId="14" totalsRowBorderDxfId="13">
  <autoFilter ref="A2:M53" xr:uid="{E3F0A3A9-3A14-4E1D-9350-46B88395E74E}"/>
  <tableColumns count="13">
    <tableColumn id="1" xr3:uid="{846A7D2B-7E7A-4F04-99A9-76CF45DBA0CF}" name="Characteristic" dataDxfId="12"/>
    <tableColumn id="2" xr3:uid="{4E22C172-F6D7-48D4-AADB-66B33A4066F6}" name="Oct" dataDxfId="11"/>
    <tableColumn id="3" xr3:uid="{CD7D2377-E96D-4FD8-9A72-61DA7C5F8D6E}" name="Nov" dataDxfId="10"/>
    <tableColumn id="4" xr3:uid="{D73D0DF2-8893-4BA1-90F2-0651381975E4}" name="Dec" dataDxfId="9"/>
    <tableColumn id="5" xr3:uid="{2D29750E-2136-4BCC-9938-D62FEAC67E9D}" name="Jan" dataDxfId="8"/>
    <tableColumn id="6" xr3:uid="{E00A31D8-7C6F-4AEF-90E9-C8698E9F93BF}" name="Feb" dataDxfId="7"/>
    <tableColumn id="7" xr3:uid="{15CE683D-7AB5-42B0-94B7-CFA7403FCAE4}" name="Mar" dataDxfId="6"/>
    <tableColumn id="8" xr3:uid="{8086A8AA-E0FD-4043-9781-D017FCB18BEF}" name="Apr" dataDxfId="5"/>
    <tableColumn id="9" xr3:uid="{696DCB93-DAAB-4341-8A08-0D849C28F0FE}" name="May" dataDxfId="4"/>
    <tableColumn id="10" xr3:uid="{A018CC79-201C-4690-BF1B-A22F1779C33A}" name="Jun" dataDxfId="3"/>
    <tableColumn id="11" xr3:uid="{E2E7B6E0-2CC4-4C8F-BFF0-F4347BECF785}" name="Jul" dataDxfId="2"/>
    <tableColumn id="12" xr3:uid="{855E87CF-B61F-463C-BE95-119BB4280F86}" name="Aug" dataDxfId="1"/>
    <tableColumn id="13" xr3:uid="{610D7D4F-B389-41B7-84AE-4C4596458ED8}" name="Sep" dataDxfId="0"/>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79CE2D-B833-4BB3-8738-ADF9134A7302}" name="Table10" displayName="Table10" ref="A1:G13" totalsRowShown="0">
  <autoFilter ref="A1:G13" xr:uid="{2F79CE2D-B833-4BB3-8738-ADF9134A7302}"/>
  <tableColumns count="7">
    <tableColumn id="1" xr3:uid="{CF1F8AF3-B6C1-4FFE-A9C5-E0B56007DDFD}" name="Month"/>
    <tableColumn id="2" xr3:uid="{4158BE7C-4C74-4315-8C0B-C46721F46CDD}" name="Non-Hispanic White"/>
    <tableColumn id="3" xr3:uid="{84DD4B69-10C9-4573-BD4B-50AB98DE362A}" name="Non-Hispanic Black"/>
    <tableColumn id="4" xr3:uid="{215F46C3-EC50-4A39-ABDF-A83883BFDE7E}" name="Non-Hispanic Asian"/>
    <tableColumn id="5" xr3:uid="{D1B3855D-FAA9-45B0-8070-488EEC4400EC}" name="Hispanic or Latino"/>
    <tableColumn id="6" xr3:uid="{11265B59-3376-4D37-A3F0-25F4ED7EE2C6}" name="Other"/>
    <tableColumn id="7" xr3:uid="{2C7945F1-9626-4F0C-8D51-0C82F95B6A98}" name="Alt Text"/>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14E854-782F-4170-A51C-2ACE53625C43}" name="Table11" displayName="Table11" ref="A1:I61" totalsRowShown="0">
  <autoFilter ref="A1:I61" xr:uid="{1114E854-782F-4170-A51C-2ACE53625C43}"/>
  <tableColumns count="9">
    <tableColumn id="1" xr3:uid="{073E0AB6-F2D7-4886-A0D6-57AF8059B40A}" name="Race/Ethnicity"/>
    <tableColumn id="2" xr3:uid="{D931C414-8D94-4DD7-8EA3-F56384515EA4}" name="Month"/>
    <tableColumn id="3" xr3:uid="{D19466FB-7E1A-4438-923C-AF1378875978}" name="Observed"/>
    <tableColumn id="4" xr3:uid="{F629DEAC-0194-4C5B-8A9B-3335DD984E17}" name="Observed LCL"/>
    <tableColumn id="5" xr3:uid="{5069E937-5325-414F-A01E-B4D4DE36A46C}" name="Observed UCL"/>
    <tableColumn id="6" xr3:uid="{CFAA4AE4-F9B1-4703-8FC4-57E08FF400A4}" name="Expected"/>
    <tableColumn id="7" xr3:uid="{1672CAB5-5FF2-475A-BD57-2788598A89AE}" name="Expected LCL"/>
    <tableColumn id="8" xr3:uid="{55D7823E-923C-4601-8F62-8A07A0E037BC}" name="Epidemic Threshold"/>
    <tableColumn id="9" xr3:uid="{319DB674-3D9C-4846-B075-3D9C0CCE5779}" name="Alt Text">
      <calculatedColumnFormula>IF(D2&gt;H2,"In "&amp;B2&amp;", absenteeism was significantly higher than expected in the"&amp;" "&amp;A2&amp;" race/ethnicity group.","In "&amp;B2&amp;", absenteeism was not significantly higher than expected in the"&amp;" "&amp;A2&amp;" race/ethnicity group.")</calculatedColumnFormula>
    </tableColumn>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14365C2-99AC-4B66-A1CE-4751EAD08F95}" name="Table12" displayName="Table12" ref="A1:M13" totalsRowShown="0">
  <autoFilter ref="A1:M13" xr:uid="{314365C2-99AC-4B66-A1CE-4751EAD08F95}"/>
  <tableColumns count="13">
    <tableColumn id="1" xr3:uid="{68A14E9A-B857-4B1C-9FEB-50C376B7E8FE}" name="Month"/>
    <tableColumn id="2" xr3:uid="{DEE46D33-9052-41D2-A404-E25EB1BBEF30}" name="All Occupations"/>
    <tableColumn id="3" xr3:uid="{9B328D05-A7D7-428E-82D4-C77082B9C68C}" name="Management, Business, and Financial Occupations"/>
    <tableColumn id="4" xr3:uid="{0076D781-14F1-439D-8C5E-FC5F7CF43079}" name="Professional and Related Occupations"/>
    <tableColumn id="5" xr3:uid="{3B698366-9E18-4B16-9FA3-AF5F46DA19F2}" name="Service Occupations"/>
    <tableColumn id="6" xr3:uid="{66FFC460-1C83-4565-96D8-8F591ACE5937}" name="Sales and Related Occupations"/>
    <tableColumn id="7" xr3:uid="{F9B755D2-615C-4C04-9BB7-7C7F1C0E688F}" name="Office and Administrative Support Occupations"/>
    <tableColumn id="8" xr3:uid="{B4494202-EF4C-4D41-BDAA-3CF0261174E9}" name="Farming, Fishing, and Forestry Occupations"/>
    <tableColumn id="9" xr3:uid="{AE3B72ED-7353-4ACF-9C1F-14C4C642EFF3}" name="Construction and Extraction Occupations"/>
    <tableColumn id="10" xr3:uid="{F5722FC2-92D2-4CDF-8B37-572AF47E52EC}" name="Installation, Maintenance, and Repair Occupations"/>
    <tableColumn id="11" xr3:uid="{D96D67C1-7B92-4DC5-AA92-F0C3DE61627F}" name="Production Occupations"/>
    <tableColumn id="12" xr3:uid="{41762826-A6B9-488E-9C82-B153D6C393CF}" name="Transportation and Material Moving Occupations"/>
    <tableColumn id="13" xr3:uid="{CF67254B-7313-4C4A-864A-1CB32F3D721B}" name="Alt Text"/>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90ECCD-08D0-4614-9DAD-C7655E0AFBE1}" name="Table13" displayName="Table13" ref="A1:I121" totalsRowShown="0">
  <autoFilter ref="A1:I121" xr:uid="{6B90ECCD-08D0-4614-9DAD-C7655E0AFBE1}"/>
  <tableColumns count="9">
    <tableColumn id="1" xr3:uid="{45EC9D53-7D0C-4BDB-8CD6-DD6A57E9E625}" name="Occupation Group"/>
    <tableColumn id="2" xr3:uid="{EDA42F14-9765-490A-8805-2C8635B2BAD4}" name="Month"/>
    <tableColumn id="3" xr3:uid="{48081AC1-D3BE-4B3F-941B-3C6032993C7D}" name="Observed"/>
    <tableColumn id="4" xr3:uid="{2D1A63EB-5956-444D-8745-006A2DAC08FA}" name="Observed LCL"/>
    <tableColumn id="5" xr3:uid="{ED40369C-A526-40C2-BF7F-957722F7DD48}" name="Observed UCL"/>
    <tableColumn id="6" xr3:uid="{141BDD05-BE54-4E08-925F-C8534493A548}" name="Expected"/>
    <tableColumn id="7" xr3:uid="{099FC3F3-E8EC-4659-86FE-0FE81744BBB3}" name="Expected LCL"/>
    <tableColumn id="8" xr3:uid="{023A38C0-C068-44D1-BD68-AB6051C9EA35}" name="Epidemic Threshold"/>
    <tableColumn id="9" xr3:uid="{65E56FDB-E1CD-4CAF-81BB-67B6E047782B}"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AC241E1-07E4-462C-977C-6FA1A4ABC51F}" name="Table14" displayName="Table14" ref="A1:P14" totalsRowShown="0">
  <autoFilter ref="A1:P14" xr:uid="{9AC241E1-07E4-462C-977C-6FA1A4ABC51F}"/>
  <tableColumns count="16">
    <tableColumn id="1" xr3:uid="{7CB9F35F-58A8-4E4F-BC6A-DC4F8DDCA4A6}" name="Month"/>
    <tableColumn id="2" xr3:uid="{D8D36C1C-C2B8-47A8-ABEE-9BEEDDA91996}" name="All Industries"/>
    <tableColumn id="3" xr3:uid="{2E689F98-BE6E-46A1-9023-DE76C2D61B88}" name="Agriculture, Forestry, Fishing and Hunting Industries"/>
    <tableColumn id="4" xr3:uid="{3F09A22E-2B18-464D-8704-E4E1268E2DCA}" name="Mining Industries"/>
    <tableColumn id="5" xr3:uid="{4A48520E-9762-4927-B3E8-626F7EECAAEA}" name="Construction Industries"/>
    <tableColumn id="6" xr3:uid="{CAB470DB-C2AA-4F16-8D65-4AE3E26CF571}" name="Manufacturing Industries"/>
    <tableColumn id="7" xr3:uid="{ECABF669-6503-4583-B300-DE3E8084A3D6}" name="Wholesale and Retail Trade Industries"/>
    <tableColumn id="8" xr3:uid="{B879C489-D428-45F8-A5D0-E4D8E53F4801}" name="Transportation and Utilities Industries"/>
    <tableColumn id="9" xr3:uid="{6A897EB2-783F-4CF1-AE9E-DC6A9CBBBF26}" name="Information Industries"/>
    <tableColumn id="10" xr3:uid="{2277EEE8-BBEA-41B6-A5E1-69614F69D4A3}" name="Financial Activities Industries"/>
    <tableColumn id="11" xr3:uid="{9B16916B-0819-4DF5-99D0-F071294C688A}" name="Professional and Business Services Industries"/>
    <tableColumn id="12" xr3:uid="{6493F646-1186-4AF1-BBD9-2C8E1817F0BA}" name="Educational and Health Services Industries"/>
    <tableColumn id="13" xr3:uid="{FA29F8DB-8E71-44C0-9B66-3201AB4FC02D}" name="Leisure and Hospitality Industries"/>
    <tableColumn id="14" xr3:uid="{AA1DDD1B-DEDB-4588-A0D3-4809194F6507}" name="Other Services Industries"/>
    <tableColumn id="15" xr3:uid="{0C987DDB-6AC4-4DFB-A79D-426A03655767}" name="Public Administration Industries"/>
    <tableColumn id="16" xr3:uid="{17A5AA07-3105-428F-9E8D-AD09DFB9AE19}" name="Alt Text"/>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9F42037-B060-4A0C-A085-DDD53304D7A5}" name="Table15" displayName="Table15" ref="A1:I157" totalsRowShown="0">
  <autoFilter ref="A1:I157" xr:uid="{99F42037-B060-4A0C-A085-DDD53304D7A5}"/>
  <tableColumns count="9">
    <tableColumn id="1" xr3:uid="{108ABE83-C1F7-4B76-92D2-DE5179AC2352}" name="Industry Group"/>
    <tableColumn id="2" xr3:uid="{CBEB8F0A-9D14-450C-911F-77F3059C81F9}" name="Month"/>
    <tableColumn id="3" xr3:uid="{771AD16D-D1CC-424B-8058-11D583AA374C}" name="Observed"/>
    <tableColumn id="4" xr3:uid="{6123DD54-E759-4DA1-A3A7-5B71700B448F}" name="Observed LCL"/>
    <tableColumn id="5" xr3:uid="{0CD5EF28-5CE9-48CF-9CED-541573BED9B7}" name="Observed UCL"/>
    <tableColumn id="6" xr3:uid="{29703D16-5D9B-4CBA-AAD0-538AA97AA2F3}" name="Expected"/>
    <tableColumn id="7" xr3:uid="{5294ED5F-47EF-480E-AB16-13340CE576D1}" name="Expected LCL"/>
    <tableColumn id="8" xr3:uid="{61979214-D6E2-4401-BCFE-46336694A9B7}" name="Epidemic Threshold"/>
    <tableColumn id="9" xr3:uid="{AF6E5D2E-6ABD-47E1-969D-324D2D632EE4}"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571BF6A-3627-4C0C-AD44-6D2A2279ECB8}" name="Table16" displayName="Table16" ref="A1:D52" totalsRowShown="0">
  <autoFilter ref="A1:D52" xr:uid="{E571BF6A-3627-4C0C-AD44-6D2A2279ECB8}"/>
  <tableColumns count="4">
    <tableColumn id="1" xr3:uid="{7BD62EAB-0C2E-4CFF-A79D-26C2B4184F44}" name="Month"/>
    <tableColumn id="2" xr3:uid="{F7C867F4-1708-45E3-A37C-856F50C596B4}" name="State"/>
    <tableColumn id="3" xr3:uid="{AB263100-B080-4B5F-BE72-F2839E8DF934}" name="Percent Absent"/>
    <tableColumn id="4" xr3:uid="{A40A30D6-B1D9-4AF2-BAEB-EE313DB164DB}" name="Alt Text">
      <calculatedColumnFormula>"In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E43EDD-3724-494F-B801-E56A34EC23B2}" name="Table4" displayName="Table4" ref="A1:H13" totalsRowShown="0">
  <autoFilter ref="A1:H13" xr:uid="{A5E43EDD-3724-494F-B801-E56A34EC23B2}"/>
  <tableColumns count="8">
    <tableColumn id="1" xr3:uid="{452D802B-29F1-42DE-B641-5DAFDE157739}" name="Month"/>
    <tableColumn id="2" xr3:uid="{F4535A8F-CE17-41EF-B643-06969542DBB3}" name="Current Season"/>
    <tableColumn id="3" xr3:uid="{7F365116-3B33-44C8-A9B6-B5D8A613D7B3}" name="2022-2023 Season"/>
    <tableColumn id="4" xr3:uid="{51502326-17F0-4F15-BCCF-658E1BC6D8BC}" name="2021-2022 Season"/>
    <tableColumn id="5" xr3:uid="{21329E60-D90A-424B-8859-A1E8BEFCDCCE}" name="2020-2021 Season"/>
    <tableColumn id="6" xr3:uid="{411747BA-9051-4E82-B992-741E8A0232FD}" name="2019-2020 Season"/>
    <tableColumn id="7" xr3:uid="{DC401E71-F8A4-4DA2-A3D2-D7E2D10CFBEB}" name="2018-2019 Season"/>
    <tableColumn id="8" xr3:uid="{0AB2810E-91B9-43DF-99E0-2AFE3CA14760}" name="Alt Text"/>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7DE84E-3D1F-4DE5-85C7-74AC9F467992}" name="Table5" displayName="Table5" ref="A1:H13" totalsRowShown="0">
  <autoFilter ref="A1:H13" xr:uid="{DF7DE84E-3D1F-4DE5-85C7-74AC9F467992}"/>
  <tableColumns count="8">
    <tableColumn id="1" xr3:uid="{40968273-479C-42C4-B5ED-7B8486D5B69B}" name="Month"/>
    <tableColumn id="2" xr3:uid="{098DADDA-637A-49FA-A74E-B69D09B47CA7}" name="Observed"/>
    <tableColumn id="3" xr3:uid="{52D76D7D-A7B5-4184-8995-90B03484C0D4}" name="Observed LCL"/>
    <tableColumn id="4" xr3:uid="{7A60A74A-523F-4714-A887-46D852D5B6FE}" name="Observed UCL"/>
    <tableColumn id="5" xr3:uid="{AF442D79-BFA8-438B-A6AD-EBB12247A340}" name="Expected"/>
    <tableColumn id="6" xr3:uid="{56FFBFC4-7CCF-4067-84D3-165169BABA94}" name="Expected LCL"/>
    <tableColumn id="7" xr3:uid="{5C30078C-83B7-4B3C-A99E-586A095138CD}" name="Epidemic Threshold"/>
    <tableColumn id="8" xr3:uid="{4DA86271-2C42-4318-870F-4D28842AB398}" name="Alt Text"/>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39710-4F72-44DD-972D-B0E384FEB24C}" name="Table6" displayName="Table6" ref="A1:L13" totalsRowShown="0">
  <autoFilter ref="A1:L13" xr:uid="{EAC39710-4F72-44DD-972D-B0E384FEB24C}"/>
  <tableColumns count="12">
    <tableColumn id="1" xr3:uid="{940E136C-0000-4ABB-9D1A-46E5B1265CBA}" name="Month"/>
    <tableColumn id="2" xr3:uid="{02BF0358-FF9C-4431-BBC4-0CFAAFA8FD7C}" name="Region 1"/>
    <tableColumn id="3" xr3:uid="{D543997A-51A6-45BE-95AD-8BE6D48CEB75}" name="Region 2"/>
    <tableColumn id="4" xr3:uid="{6C5404BE-209D-425C-A32C-84C81A5AE761}" name="Region 3"/>
    <tableColumn id="5" xr3:uid="{FA29FE9E-75A0-46B7-AC94-FBEDFB8E1156}" name="Region 4"/>
    <tableColumn id="6" xr3:uid="{C2C98F0B-B8B0-4282-86DD-C96204DAF466}" name="Region 5"/>
    <tableColumn id="7" xr3:uid="{8A54FAC4-F5D0-4C9C-8E37-7F14DB135457}" name="Region 6"/>
    <tableColumn id="8" xr3:uid="{953BDA50-87AC-45A0-A0AA-E42E96F8F870}" name="Region 7"/>
    <tableColumn id="9" xr3:uid="{D8B22499-DFE1-43C6-84A6-882FAF6AA825}" name="Region 8"/>
    <tableColumn id="10" xr3:uid="{A8CEFF88-F003-42CE-9916-040EEB938094}" name="Region 9"/>
    <tableColumn id="11" xr3:uid="{9EFE3AF4-3AA0-4817-A9F2-86205C7BC477}" name="Region 10"/>
    <tableColumn id="12" xr3:uid="{1A151386-7ADB-4BC0-A2CC-D9195AC7BA38}" name="Alt Text"/>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86E201-D0FF-45CA-BACA-917B691689B4}" name="Table7" displayName="Table7" ref="A1:I121" totalsRowShown="0">
  <autoFilter ref="A1:I121" xr:uid="{8186E201-D0FF-45CA-BACA-917B691689B4}"/>
  <tableColumns count="9">
    <tableColumn id="1" xr3:uid="{9BA5EE71-DD43-467D-BD07-D5EDAE389087}" name="HHS Region"/>
    <tableColumn id="2" xr3:uid="{A2F541FB-218F-48C3-89FB-7D55BA43F896}" name="Month"/>
    <tableColumn id="3" xr3:uid="{DBD5D2B5-F3D0-46E0-B64D-ADD392BB59C0}" name="Observed"/>
    <tableColumn id="4" xr3:uid="{5ADB6D62-36C7-4BFA-8494-3ED1F3371EB9}" name="Observed LCL"/>
    <tableColumn id="5" xr3:uid="{F0EDE834-3FC1-454F-9E33-A5CB88A18564}" name="Observed UCL"/>
    <tableColumn id="6" xr3:uid="{C5EE9CCA-DEF5-429B-A831-B86815D4158C}" name="Expected"/>
    <tableColumn id="7" xr3:uid="{FC903AF5-97D7-4772-BFBA-5A355CF50B60}" name="Expected LCL"/>
    <tableColumn id="8" xr3:uid="{6D728533-E921-40C3-8A64-5A2C36B9C475}" name="Epidemic Threshold"/>
    <tableColumn id="9" xr3:uid="{0580CD16-243F-4862-9018-E071B3934192}" name="Alt Text">
      <calculatedColumnFormula>IF(D2&gt;H2,"In "&amp;B2&amp;", absenteeism was significantly higher than expected in"&amp;" "&amp;A2&amp;".","In "&amp;B2&amp;", absenteeism was not significantly higher than expected in"&amp;" "&amp;A2&amp;".")</calculatedColumnFormula>
    </tableColumn>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E89681-15B7-442E-A151-CEE0E96D7A96}" name="Table8" displayName="Table8" ref="A1:F13" totalsRowShown="0">
  <autoFilter ref="A1:F13" xr:uid="{58E89681-15B7-442E-A151-CEE0E96D7A96}"/>
  <tableColumns count="6">
    <tableColumn id="1" xr3:uid="{D5F5145D-6DD0-4504-B42B-99B0E1FB2B35}" name="Month"/>
    <tableColumn id="2" xr3:uid="{8330D031-92EB-4663-A86B-96B9065C711A}" name="16-24 yrs"/>
    <tableColumn id="3" xr3:uid="{65A5A70D-D60E-4582-B356-9CAB6EFCE4D7}" name="25-44 yrs"/>
    <tableColumn id="4" xr3:uid="{5311A7E5-3502-4240-9E86-E0FE9C5763A5}" name="45-64 yrs"/>
    <tableColumn id="5" xr3:uid="{C3B38509-8501-4E06-B509-627AF665BB47}" name="65+ yrs"/>
    <tableColumn id="6" xr3:uid="{B58FB966-CEF3-4863-9501-D8097A03232B}" name="Alt Text"/>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2ABEC2-014F-42D6-AA92-F614FE9BFAE8}" name="Table1" displayName="Table1" ref="A1:I1048576" totalsRowShown="0">
  <autoFilter ref="A1:I1048576" xr:uid="{762ABEC2-014F-42D6-AA92-F614FE9BFAE8}"/>
  <tableColumns count="9">
    <tableColumn id="1" xr3:uid="{5B66F57A-8C2F-48E3-90CA-88FB8E61A78E}" name="Age Group"/>
    <tableColumn id="2" xr3:uid="{CEF84F53-CB2D-49F5-B738-CDF9E21E911E}" name="Month"/>
    <tableColumn id="3" xr3:uid="{72EF8149-BF9F-4B16-BA50-4FBABB107919}" name="Observed"/>
    <tableColumn id="4" xr3:uid="{BF82E476-BEDA-4E61-9B32-E52037B269D1}" name="Observed LCL"/>
    <tableColumn id="5" xr3:uid="{9B25DA43-A98B-4A50-956E-516F70E2ABB8}" name="Observed UCL"/>
    <tableColumn id="6" xr3:uid="{EA858FED-9077-435F-80DE-5F497353D309}" name="Expected"/>
    <tableColumn id="7" xr3:uid="{0F68AFF7-728C-4F7C-A0E3-88C2E6E082C5}" name="Expected LCL"/>
    <tableColumn id="8" xr3:uid="{34FCC432-FDB8-4035-84A6-5DEBC9A73005}" name="Epidemic Threshold"/>
    <tableColumn id="9" xr3:uid="{3D15AC1D-6DB1-4997-A6DF-F85AF92317F8}" name="Alt Text"/>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2C21F7-B1AE-46A7-9DE6-A318E64524F2}" name="Table2" displayName="Table2" ref="A1:D13" totalsRowShown="0">
  <autoFilter ref="A1:D13" xr:uid="{052C21F7-B1AE-46A7-9DE6-A318E64524F2}"/>
  <tableColumns count="4">
    <tableColumn id="1" xr3:uid="{D4C5350D-ADD6-4715-9029-3FE19139688F}" name="Month"/>
    <tableColumn id="2" xr3:uid="{3DEC85F9-B9C6-40F9-B90B-DF7DD22D4938}" name="Males"/>
    <tableColumn id="3" xr3:uid="{D1D86CA8-570D-4D58-81DE-296E2753724A}" name="Females"/>
    <tableColumn id="4" xr3:uid="{2F3F79C9-422A-474A-B8B9-A0F49A086120}" name="Alt Text"/>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ED6074-77B3-43A2-ABF5-C7A7AC8AA833}" name="Table9" displayName="Table9" ref="A1:I25" totalsRowShown="0">
  <autoFilter ref="A1:I25" xr:uid="{7EED6074-77B3-43A2-ABF5-C7A7AC8AA833}"/>
  <tableColumns count="9">
    <tableColumn id="1" xr3:uid="{92AFD12E-BEAA-458F-BCA1-E51BC859B6E7}" name="Sex"/>
    <tableColumn id="2" xr3:uid="{710111E6-16B2-456B-AA94-DABF7FD73D36}" name="Month"/>
    <tableColumn id="3" xr3:uid="{E21CA3EB-F2E5-49FE-8916-C3032E49BCB0}" name="Observed"/>
    <tableColumn id="4" xr3:uid="{2F5970A9-1EAB-4960-AA1B-DE0AC25D1A82}" name="Observed LCL"/>
    <tableColumn id="5" xr3:uid="{5BABF5A1-B1FD-4E35-B219-BB58650E3F80}" name="Observed UCL"/>
    <tableColumn id="6" xr3:uid="{4CC0980B-D5F8-47E5-B862-60F80EB41525}" name="Expected"/>
    <tableColumn id="7" xr3:uid="{E2F214AE-663B-411D-886B-5D83B0E4EA76}" name="Expected LCL"/>
    <tableColumn id="8" xr3:uid="{75346A04-8625-4089-B171-9BFE17AC076E}" name="Epidemic Threshold"/>
    <tableColumn id="9" xr3:uid="{6259C4C6-4C15-4BA5-B93A-A1D95298FA0D}"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7"/>
  <sheetViews>
    <sheetView tabSelected="1" workbookViewId="0">
      <selection activeCell="A3" sqref="A3"/>
    </sheetView>
  </sheetViews>
  <sheetFormatPr defaultRowHeight="14.5" x14ac:dyDescent="0.35"/>
  <sheetData>
    <row r="1" spans="1:1" x14ac:dyDescent="0.35">
      <c r="A1" t="s">
        <v>150</v>
      </c>
    </row>
    <row r="2" spans="1:1" x14ac:dyDescent="0.35">
      <c r="A2" s="1" t="s">
        <v>151</v>
      </c>
    </row>
    <row r="3" spans="1:1" x14ac:dyDescent="0.35">
      <c r="A3" s="1" t="s">
        <v>152</v>
      </c>
    </row>
    <row r="4" spans="1:1" x14ac:dyDescent="0.35">
      <c r="A4" s="1" t="s">
        <v>153</v>
      </c>
    </row>
    <row r="5" spans="1:1" x14ac:dyDescent="0.35">
      <c r="A5" s="1" t="s">
        <v>154</v>
      </c>
    </row>
    <row r="6" spans="1:1" x14ac:dyDescent="0.35">
      <c r="A6" s="1" t="s">
        <v>155</v>
      </c>
    </row>
    <row r="7" spans="1:1" x14ac:dyDescent="0.35">
      <c r="A7" s="1" t="s">
        <v>156</v>
      </c>
    </row>
    <row r="8" spans="1:1" x14ac:dyDescent="0.35">
      <c r="A8" s="1" t="s">
        <v>157</v>
      </c>
    </row>
    <row r="9" spans="1:1" x14ac:dyDescent="0.35">
      <c r="A9" s="1" t="s">
        <v>158</v>
      </c>
    </row>
    <row r="10" spans="1:1" x14ac:dyDescent="0.35">
      <c r="A10" s="1" t="s">
        <v>159</v>
      </c>
    </row>
    <row r="11" spans="1:1" x14ac:dyDescent="0.35">
      <c r="A11" s="1" t="s">
        <v>160</v>
      </c>
    </row>
    <row r="12" spans="1:1" x14ac:dyDescent="0.35">
      <c r="A12" s="1" t="s">
        <v>161</v>
      </c>
    </row>
    <row r="13" spans="1:1" x14ac:dyDescent="0.35">
      <c r="A13" s="5" t="s">
        <v>162</v>
      </c>
    </row>
    <row r="14" spans="1:1" x14ac:dyDescent="0.35">
      <c r="A14" s="5" t="s">
        <v>163</v>
      </c>
    </row>
    <row r="15" spans="1:1" x14ac:dyDescent="0.35">
      <c r="A15" s="5" t="s">
        <v>164</v>
      </c>
    </row>
    <row r="16" spans="1:1" x14ac:dyDescent="0.35">
      <c r="A16" s="5" t="s">
        <v>165</v>
      </c>
    </row>
    <row r="17" spans="1:1" x14ac:dyDescent="0.35">
      <c r="A17" s="5" t="s">
        <v>166</v>
      </c>
    </row>
  </sheetData>
  <conditionalFormatting sqref="A14">
    <cfRule type="cellIs" dxfId="398" priority="7" operator="equal">
      <formula>" "</formula>
    </cfRule>
    <cfRule type="cellIs" dxfId="397" priority="8" operator="equal">
      <formula>"W"</formula>
    </cfRule>
    <cfRule type="cellIs" dxfId="396" priority="9" operator="equal">
      <formula>"A"</formula>
    </cfRule>
  </conditionalFormatting>
  <conditionalFormatting sqref="A15">
    <cfRule type="cellIs" dxfId="395" priority="4" operator="equal">
      <formula>" "</formula>
    </cfRule>
    <cfRule type="cellIs" dxfId="394" priority="5" operator="equal">
      <formula>"W"</formula>
    </cfRule>
    <cfRule type="cellIs" dxfId="393" priority="6" operator="equal">
      <formula>"A"</formula>
    </cfRule>
  </conditionalFormatting>
  <conditionalFormatting sqref="A16">
    <cfRule type="cellIs" dxfId="392" priority="1" operator="equal">
      <formula>" "</formula>
    </cfRule>
    <cfRule type="cellIs" dxfId="391" priority="2" operator="equal">
      <formula>"W"</formula>
    </cfRule>
    <cfRule type="cellIs" dxfId="390" priority="3" operator="equal">
      <formula>"A"</formula>
    </cfRule>
  </conditionalFormatting>
  <hyperlinks>
    <hyperlink ref="A2" location="Dashboard!A1" display="Tab2: Dashboard" xr:uid="{310C3367-4BE9-49B4-828B-89459898ED70}"/>
    <hyperlink ref="A3" location="'Compare to Prev Flu Seasons'!A1" display="Tab 3: Health-related workplace absenteeism compared to previous flu seasons" xr:uid="{8FBF821D-810D-4678-985F-284CD6291723}"/>
    <hyperlink ref="A4" location="'Obs vs Exp in FT Worker'!A1" display="Tab 4: Health-related workplace absenteeism observed versus expected among full-time workers" xr:uid="{77970A68-B9CE-4506-BE2A-1EAA7E16E941}"/>
    <hyperlink ref="A5" location="'By HHS Region'!A1" display="Tab 5: Health-related workplace absenteeism by Health and Human Services (HHS) region" xr:uid="{6AEAE665-9AF6-4FBC-BBEE-03097DAA2C13}"/>
    <hyperlink ref="A6" location="'Obs vs Exp by HHS Region'!A1" display="Tab 6: Health-related workplace absenteeism observed versus expected by Health and Human Services (HHS) region" xr:uid="{41BA542A-815F-4D85-89ED-1CD71F6D6901}"/>
    <hyperlink ref="A7" location="'By Age'!A1" display="Tab 7: Health-related workplace absenteeism by age" xr:uid="{38897CF5-6A29-41BC-9814-01DAA32AA201}"/>
    <hyperlink ref="A8" location="'Obs vs Exp by Age'!A1" display="Tab 8: Health-related workplace absenteeism observed versus expected by age" xr:uid="{985EF939-BA94-4598-BDF3-F3898DFBFB81}"/>
    <hyperlink ref="A9" location="'By Sex'!A1" display="Tab 9: Health-related workplace absenteeism by sex" xr:uid="{4D9BC2AA-DAED-4D46-B770-0E7E6C91EEFF}"/>
    <hyperlink ref="A10" location="'Obs vs Exp by Sex'!A1" display="Tab 10: Health-related workplace absenteeism observed versus expected by sex" xr:uid="{845A9CA3-BDDC-40BC-AD0A-21DAC3D3F4AB}"/>
    <hyperlink ref="A11" location="'By Race-Ethnicity'!A1" display="Tab 11: Health-related workplace absenteeism by race/ethnicity" xr:uid="{25478CF9-1B09-49C3-82B8-B34500AEA97D}"/>
    <hyperlink ref="A12" location="'Obs vs Exp by Race-Ethnicity'!A1" display="Tab 12: Health-related workplace absenteeism observed versus expected by race/ethnicity" xr:uid="{0748A3E0-9410-45CF-960F-B5E570992A4C}"/>
    <hyperlink ref="A13" location="'By Occupation'!A1" display="Tab 13: Health-related workplace absenteeism by occupation" xr:uid="{2EBF030E-8C1C-4644-B89A-8C19F48E68C6}"/>
    <hyperlink ref="A14" location="'Obs vs Exp by Occupation'!A1" display="Tab 14: Health-related workplace absenteeism observed versus expected by occupation" xr:uid="{4DFD4865-CCF7-4A8E-85FA-E3D4D2D05D80}"/>
    <hyperlink ref="A15" location="'By Industry'!A1" display="Tab 15: Health-related workplace absenteeism by industry" xr:uid="{88D8807A-D5FE-4529-96DA-3D1A0AA8EA1E}"/>
    <hyperlink ref="A16" location="'Obs vs Exp by Industry'!A1" display="Tab 16: Health-related workplace absenteeism observed versus expected by industry" xr:uid="{50B56D44-9671-4021-969C-C7B8F4DAB029}"/>
    <hyperlink ref="A17" location="'By State'!A1" display="Tab 17: Health-related workplace absenteeism by state" xr:uid="{1B307CF6-E8F3-484F-908A-12E2401BD88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topLeftCell="A14" workbookViewId="0">
      <selection activeCell="F29" sqref="F29"/>
    </sheetView>
  </sheetViews>
  <sheetFormatPr defaultRowHeight="14.5" x14ac:dyDescent="0.35"/>
  <cols>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41</v>
      </c>
      <c r="B1" t="s">
        <v>12</v>
      </c>
      <c r="C1" t="s">
        <v>14</v>
      </c>
      <c r="D1" t="s">
        <v>15</v>
      </c>
      <c r="E1" t="s">
        <v>16</v>
      </c>
      <c r="F1" t="s">
        <v>17</v>
      </c>
      <c r="G1" t="s">
        <v>18</v>
      </c>
      <c r="H1" t="s">
        <v>19</v>
      </c>
      <c r="I1" t="s">
        <v>109</v>
      </c>
    </row>
    <row r="2" spans="1:9" x14ac:dyDescent="0.35">
      <c r="A2" t="s">
        <v>42</v>
      </c>
      <c r="B2" t="s">
        <v>0</v>
      </c>
      <c r="C2">
        <v>1.7441</v>
      </c>
      <c r="D2">
        <v>1.5817000000000001</v>
      </c>
      <c r="E2">
        <v>1.9064000000000001</v>
      </c>
      <c r="F2">
        <v>1.6873</v>
      </c>
      <c r="G2">
        <v>1.6040000000000001</v>
      </c>
      <c r="H2">
        <v>1.7706999999999999</v>
      </c>
      <c r="I2" t="str">
        <f t="shared" ref="I2" si="0">IF(D2&gt;H2,"In "&amp;B2&amp;", absenteeism was significantly higher than expected among"&amp;" "&amp;A2&amp;"s.","In "&amp;B2&amp;", absenteeism was not significantly higher than expected among"&amp;" "&amp;A2&amp;"s.")</f>
        <v>In Oct, absenteeism was not significantly higher than expected among Males.</v>
      </c>
    </row>
    <row r="3" spans="1:9" x14ac:dyDescent="0.35">
      <c r="A3" t="s">
        <v>42</v>
      </c>
      <c r="B3" t="s">
        <v>1</v>
      </c>
      <c r="C3">
        <v>1.8271999999999999</v>
      </c>
      <c r="D3">
        <v>1.6517999999999999</v>
      </c>
      <c r="E3">
        <v>2.0024999999999999</v>
      </c>
      <c r="F3">
        <v>1.9519</v>
      </c>
      <c r="G3">
        <v>1.8715999999999999</v>
      </c>
      <c r="H3">
        <v>2.0322</v>
      </c>
      <c r="I3" t="str">
        <f>IF(D3&gt;H3,"In "&amp;B3&amp;", absenteeism was significantly higher than expected among"&amp;" "&amp;A3&amp;"s.","In "&amp;B3&amp;", absenteeism was not significantly higher than expected among"&amp;" "&amp;A3&amp;"s.")</f>
        <v>In Nov, absenteeism was not significantly higher than expected among Males.</v>
      </c>
    </row>
    <row r="4" spans="1:9" x14ac:dyDescent="0.35">
      <c r="A4" t="s">
        <v>42</v>
      </c>
      <c r="B4" t="s">
        <v>2</v>
      </c>
      <c r="C4">
        <v>2.2913000000000001</v>
      </c>
      <c r="D4">
        <v>2.0705</v>
      </c>
      <c r="E4">
        <v>2.5122</v>
      </c>
      <c r="F4">
        <v>2.2823000000000002</v>
      </c>
      <c r="G4">
        <v>2.1989999999999998</v>
      </c>
      <c r="H4">
        <v>2.3656000000000001</v>
      </c>
      <c r="I4" t="str">
        <f t="shared" ref="I4:I25" si="1">IF(D4&gt;H4,"In "&amp;B4&amp;", absenteeism was significantly higher than expected among"&amp;" "&amp;A4&amp;"s.","In "&amp;B4&amp;", absenteeism was not significantly higher than expected among"&amp;" "&amp;A4&amp;"s.")</f>
        <v>In Dec, absenteeism was not significantly higher than expected among Males.</v>
      </c>
    </row>
    <row r="5" spans="1:9" x14ac:dyDescent="0.35">
      <c r="A5" t="s">
        <v>42</v>
      </c>
      <c r="B5" t="s">
        <v>3</v>
      </c>
      <c r="C5">
        <v>2.3746</v>
      </c>
      <c r="D5">
        <v>2.0594999999999999</v>
      </c>
      <c r="E5">
        <v>2.6896</v>
      </c>
      <c r="F5">
        <v>2.6537999999999999</v>
      </c>
      <c r="G5">
        <v>2.5352999999999999</v>
      </c>
      <c r="H5">
        <v>2.7723</v>
      </c>
      <c r="I5" t="str">
        <f t="shared" si="1"/>
        <v>In Jan, absenteeism was not significantly higher than expected among Males.</v>
      </c>
    </row>
    <row r="6" spans="1:9" x14ac:dyDescent="0.35">
      <c r="A6" t="s">
        <v>42</v>
      </c>
      <c r="B6" t="s">
        <v>4</v>
      </c>
      <c r="C6">
        <v>2.0112000000000001</v>
      </c>
      <c r="D6">
        <v>1.8160000000000001</v>
      </c>
      <c r="E6">
        <v>2.2065000000000001</v>
      </c>
      <c r="F6">
        <v>2.0442</v>
      </c>
      <c r="G6">
        <v>1.9662999999999999</v>
      </c>
      <c r="H6">
        <v>2.1221999999999999</v>
      </c>
      <c r="I6" t="str">
        <f t="shared" si="1"/>
        <v>In Feb, absenteeism was not significantly higher than expected among Males.</v>
      </c>
    </row>
    <row r="7" spans="1:9" x14ac:dyDescent="0.35">
      <c r="A7" t="s">
        <v>42</v>
      </c>
      <c r="B7" t="s">
        <v>5</v>
      </c>
      <c r="C7">
        <v>2.1821999999999999</v>
      </c>
      <c r="D7">
        <v>1.9912000000000001</v>
      </c>
      <c r="E7">
        <v>2.3732000000000002</v>
      </c>
      <c r="F7">
        <v>1.9701</v>
      </c>
      <c r="G7">
        <v>1.8687</v>
      </c>
      <c r="H7">
        <v>2.0714000000000001</v>
      </c>
      <c r="I7" t="str">
        <f t="shared" si="1"/>
        <v>In Mar, absenteeism was not significantly higher than expected among Males.</v>
      </c>
    </row>
    <row r="8" spans="1:9" x14ac:dyDescent="0.35">
      <c r="A8" t="s">
        <v>42</v>
      </c>
      <c r="B8" t="s">
        <v>6</v>
      </c>
      <c r="C8">
        <v>1.8182</v>
      </c>
      <c r="D8">
        <v>1.6231</v>
      </c>
      <c r="E8">
        <v>2.0133000000000001</v>
      </c>
      <c r="F8">
        <v>1.8196000000000001</v>
      </c>
      <c r="G8">
        <v>1.6865000000000001</v>
      </c>
      <c r="H8">
        <v>1.9525999999999999</v>
      </c>
      <c r="I8" t="str">
        <f t="shared" si="1"/>
        <v>In Apr, absenteeism was not significantly higher than expected among Males.</v>
      </c>
    </row>
    <row r="9" spans="1:9" x14ac:dyDescent="0.35">
      <c r="A9" t="s">
        <v>42</v>
      </c>
      <c r="B9" t="s">
        <v>7</v>
      </c>
      <c r="C9">
        <v>1.7650999999999999</v>
      </c>
      <c r="D9">
        <v>1.4882</v>
      </c>
      <c r="E9">
        <v>2.0419999999999998</v>
      </c>
      <c r="F9">
        <v>1.7921</v>
      </c>
      <c r="G9">
        <v>1.698</v>
      </c>
      <c r="H9">
        <v>1.8862000000000001</v>
      </c>
      <c r="I9" t="str">
        <f t="shared" si="1"/>
        <v>In May, absenteeism was not significantly higher than expected among Males.</v>
      </c>
    </row>
    <row r="10" spans="1:9" x14ac:dyDescent="0.35">
      <c r="A10" t="s">
        <v>42</v>
      </c>
      <c r="B10" t="s">
        <v>8</v>
      </c>
      <c r="C10">
        <v>1.3963000000000001</v>
      </c>
      <c r="D10">
        <v>1.1316999999999999</v>
      </c>
      <c r="E10">
        <v>1.6609</v>
      </c>
      <c r="F10">
        <v>1.5388999999999999</v>
      </c>
      <c r="G10">
        <v>1.4623999999999999</v>
      </c>
      <c r="H10">
        <v>1.6153999999999999</v>
      </c>
      <c r="I10" t="str">
        <f t="shared" si="1"/>
        <v>In Jun, absenteeism was not significantly higher than expected among Males.</v>
      </c>
    </row>
    <row r="11" spans="1:9" x14ac:dyDescent="0.35">
      <c r="A11" t="s">
        <v>42</v>
      </c>
      <c r="B11" t="s">
        <v>9</v>
      </c>
      <c r="C11">
        <v>1.8656999999999999</v>
      </c>
      <c r="D11">
        <v>1.6729000000000001</v>
      </c>
      <c r="E11">
        <v>2.0585</v>
      </c>
      <c r="F11">
        <v>1.6617999999999999</v>
      </c>
      <c r="G11">
        <v>1.5951</v>
      </c>
      <c r="H11">
        <v>1.7284999999999999</v>
      </c>
      <c r="I11" t="str">
        <f t="shared" si="1"/>
        <v>In Jul, absenteeism was not significantly higher than expected among Males.</v>
      </c>
    </row>
    <row r="12" spans="1:9" x14ac:dyDescent="0.35">
      <c r="A12" t="s">
        <v>42</v>
      </c>
      <c r="B12" t="s">
        <v>10</v>
      </c>
      <c r="C12">
        <v>1.8327</v>
      </c>
      <c r="D12">
        <v>1.6105</v>
      </c>
      <c r="E12">
        <v>2.0548000000000002</v>
      </c>
      <c r="F12">
        <v>1.7341</v>
      </c>
      <c r="G12">
        <v>1.6647000000000001</v>
      </c>
      <c r="H12">
        <v>1.8033999999999999</v>
      </c>
      <c r="I12" t="str">
        <f t="shared" si="1"/>
        <v>In Aug, absenteeism was not significantly higher than expected among Males.</v>
      </c>
    </row>
    <row r="13" spans="1:9" x14ac:dyDescent="0.35">
      <c r="A13" t="s">
        <v>42</v>
      </c>
      <c r="B13" t="s">
        <v>11</v>
      </c>
      <c r="C13">
        <v>2.0310000000000001</v>
      </c>
      <c r="D13">
        <v>1.8876999999999999</v>
      </c>
      <c r="E13">
        <v>2.1741999999999999</v>
      </c>
      <c r="F13">
        <v>1.7294</v>
      </c>
      <c r="G13">
        <v>1.6467000000000001</v>
      </c>
      <c r="H13">
        <v>1.8121</v>
      </c>
      <c r="I13" t="str">
        <f t="shared" si="1"/>
        <v>In Sep, absenteeism was significantly higher than expected among Males.</v>
      </c>
    </row>
    <row r="14" spans="1:9" x14ac:dyDescent="0.35">
      <c r="A14" t="s">
        <v>43</v>
      </c>
      <c r="B14" t="s">
        <v>0</v>
      </c>
      <c r="C14">
        <v>2.5529999999999999</v>
      </c>
      <c r="D14">
        <v>2.3963999999999999</v>
      </c>
      <c r="E14">
        <v>2.7096</v>
      </c>
      <c r="F14">
        <v>2.3748999999999998</v>
      </c>
      <c r="G14">
        <v>2.2686999999999999</v>
      </c>
      <c r="H14">
        <v>2.4811999999999999</v>
      </c>
      <c r="I14" t="str">
        <f t="shared" si="1"/>
        <v>In Oct, absenteeism was not significantly higher than expected among Females.</v>
      </c>
    </row>
    <row r="15" spans="1:9" x14ac:dyDescent="0.35">
      <c r="A15" t="s">
        <v>43</v>
      </c>
      <c r="B15" t="s">
        <v>1</v>
      </c>
      <c r="C15">
        <v>2.7858000000000001</v>
      </c>
      <c r="D15">
        <v>2.5585</v>
      </c>
      <c r="E15">
        <v>3.0131000000000001</v>
      </c>
      <c r="F15">
        <v>2.6318000000000001</v>
      </c>
      <c r="G15">
        <v>2.5004</v>
      </c>
      <c r="H15">
        <v>2.7633000000000001</v>
      </c>
      <c r="I15" t="str">
        <f t="shared" si="1"/>
        <v>In Nov, absenteeism was not significantly higher than expected among Females.</v>
      </c>
    </row>
    <row r="16" spans="1:9" x14ac:dyDescent="0.35">
      <c r="A16" t="s">
        <v>43</v>
      </c>
      <c r="B16" t="s">
        <v>2</v>
      </c>
      <c r="C16">
        <v>3.125</v>
      </c>
      <c r="D16">
        <v>2.8271999999999999</v>
      </c>
      <c r="E16">
        <v>3.4228000000000001</v>
      </c>
      <c r="F16">
        <v>3.1362000000000001</v>
      </c>
      <c r="G16">
        <v>3.0234000000000001</v>
      </c>
      <c r="H16">
        <v>3.2488999999999999</v>
      </c>
      <c r="I16" t="str">
        <f t="shared" si="1"/>
        <v>In Dec, absenteeism was not significantly higher than expected among Females.</v>
      </c>
    </row>
    <row r="17" spans="1:9" x14ac:dyDescent="0.35">
      <c r="A17" t="s">
        <v>43</v>
      </c>
      <c r="B17" t="s">
        <v>3</v>
      </c>
      <c r="C17">
        <v>3.3671000000000002</v>
      </c>
      <c r="D17">
        <v>3.052</v>
      </c>
      <c r="E17">
        <v>3.6821999999999999</v>
      </c>
      <c r="F17">
        <v>3.6814</v>
      </c>
      <c r="G17">
        <v>3.5695999999999999</v>
      </c>
      <c r="H17">
        <v>3.7932000000000001</v>
      </c>
      <c r="I17" t="str">
        <f t="shared" si="1"/>
        <v>In Jan, absenteeism was not significantly higher than expected among Females.</v>
      </c>
    </row>
    <row r="18" spans="1:9" x14ac:dyDescent="0.35">
      <c r="A18" t="s">
        <v>43</v>
      </c>
      <c r="B18" t="s">
        <v>4</v>
      </c>
      <c r="C18">
        <v>3.2155</v>
      </c>
      <c r="D18">
        <v>2.8635999999999999</v>
      </c>
      <c r="E18">
        <v>3.5672999999999999</v>
      </c>
      <c r="F18">
        <v>2.8879000000000001</v>
      </c>
      <c r="G18">
        <v>2.7763</v>
      </c>
      <c r="H18">
        <v>2.9994000000000001</v>
      </c>
      <c r="I18" t="str">
        <f t="shared" si="1"/>
        <v>In Feb, absenteeism was not significantly higher than expected among Females.</v>
      </c>
    </row>
    <row r="19" spans="1:9" x14ac:dyDescent="0.35">
      <c r="A19" t="s">
        <v>43</v>
      </c>
      <c r="B19" t="s">
        <v>5</v>
      </c>
      <c r="C19">
        <v>2.6659000000000002</v>
      </c>
      <c r="D19">
        <v>2.4376000000000002</v>
      </c>
      <c r="E19">
        <v>2.8942000000000001</v>
      </c>
      <c r="F19">
        <v>2.7343000000000002</v>
      </c>
      <c r="G19">
        <v>2.6297999999999999</v>
      </c>
      <c r="H19">
        <v>2.8389000000000002</v>
      </c>
      <c r="I19" t="str">
        <f t="shared" si="1"/>
        <v>In Mar, absenteeism was not significantly higher than expected among Females.</v>
      </c>
    </row>
    <row r="20" spans="1:9" x14ac:dyDescent="0.35">
      <c r="A20" t="s">
        <v>43</v>
      </c>
      <c r="B20" t="s">
        <v>6</v>
      </c>
      <c r="C20">
        <v>2.4796999999999998</v>
      </c>
      <c r="D20">
        <v>2.1722999999999999</v>
      </c>
      <c r="E20">
        <v>2.7871000000000001</v>
      </c>
      <c r="F20">
        <v>2.5571999999999999</v>
      </c>
      <c r="G20">
        <v>2.4470999999999998</v>
      </c>
      <c r="H20">
        <v>2.6673</v>
      </c>
      <c r="I20" t="str">
        <f t="shared" si="1"/>
        <v>In Apr, absenteeism was not significantly higher than expected among Females.</v>
      </c>
    </row>
    <row r="21" spans="1:9" x14ac:dyDescent="0.35">
      <c r="A21" t="s">
        <v>43</v>
      </c>
      <c r="B21" t="s">
        <v>7</v>
      </c>
      <c r="C21">
        <v>2.4636</v>
      </c>
      <c r="D21">
        <v>2.2555999999999998</v>
      </c>
      <c r="E21">
        <v>2.6717</v>
      </c>
      <c r="F21">
        <v>2.3319000000000001</v>
      </c>
      <c r="G21">
        <v>2.2168000000000001</v>
      </c>
      <c r="H21">
        <v>2.4470999999999998</v>
      </c>
      <c r="I21" t="str">
        <f t="shared" si="1"/>
        <v>In May, absenteeism was not significantly higher than expected among Females.</v>
      </c>
    </row>
    <row r="22" spans="1:9" x14ac:dyDescent="0.35">
      <c r="A22" t="s">
        <v>43</v>
      </c>
      <c r="B22" t="s">
        <v>8</v>
      </c>
      <c r="C22">
        <v>2.0093999999999999</v>
      </c>
      <c r="D22">
        <v>1.7163999999999999</v>
      </c>
      <c r="E22">
        <v>2.3024</v>
      </c>
      <c r="F22">
        <v>2.0344000000000002</v>
      </c>
      <c r="G22">
        <v>1.9249000000000001</v>
      </c>
      <c r="H22">
        <v>2.1440000000000001</v>
      </c>
      <c r="I22" t="str">
        <f t="shared" si="1"/>
        <v>In Jun, absenteeism was not significantly higher than expected among Females.</v>
      </c>
    </row>
    <row r="23" spans="1:9" x14ac:dyDescent="0.35">
      <c r="A23" t="s">
        <v>43</v>
      </c>
      <c r="B23" t="s">
        <v>9</v>
      </c>
      <c r="C23">
        <v>1.8974</v>
      </c>
      <c r="D23">
        <v>1.5533999999999999</v>
      </c>
      <c r="E23">
        <v>2.2414999999999998</v>
      </c>
      <c r="F23">
        <v>2.1768000000000001</v>
      </c>
      <c r="G23">
        <v>2.0849000000000002</v>
      </c>
      <c r="H23">
        <v>2.2686999999999999</v>
      </c>
      <c r="I23" t="str">
        <f t="shared" si="1"/>
        <v>In Jul, absenteeism was not significantly higher than expected among Females.</v>
      </c>
    </row>
    <row r="24" spans="1:9" x14ac:dyDescent="0.35">
      <c r="A24" t="s">
        <v>43</v>
      </c>
      <c r="B24" t="s">
        <v>10</v>
      </c>
      <c r="C24">
        <v>2.3605999999999998</v>
      </c>
      <c r="D24">
        <v>2.1778</v>
      </c>
      <c r="E24">
        <v>2.5432999999999999</v>
      </c>
      <c r="F24">
        <v>2.2389999999999999</v>
      </c>
      <c r="G24">
        <v>2.1120000000000001</v>
      </c>
      <c r="H24">
        <v>2.3660999999999999</v>
      </c>
      <c r="I24" t="str">
        <f t="shared" si="1"/>
        <v>In Aug, absenteeism was not significantly higher than expected among Females.</v>
      </c>
    </row>
    <row r="25" spans="1:9" x14ac:dyDescent="0.35">
      <c r="A25" t="s">
        <v>43</v>
      </c>
      <c r="B25" t="s">
        <v>11</v>
      </c>
      <c r="C25">
        <v>2.6753999999999998</v>
      </c>
      <c r="D25">
        <v>2.3778999999999999</v>
      </c>
      <c r="E25">
        <v>2.9729000000000001</v>
      </c>
      <c r="F25">
        <v>2.4842</v>
      </c>
      <c r="G25">
        <v>2.3833000000000002</v>
      </c>
      <c r="H25">
        <v>2.5851999999999999</v>
      </c>
      <c r="I25" t="str">
        <f t="shared" si="1"/>
        <v>In Sep, absenteeism was not significantly higher than expected among Females.</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3A66-0C34-4467-AC59-6CE11198F00D}">
  <dimension ref="A1:G13"/>
  <sheetViews>
    <sheetView workbookViewId="0">
      <selection activeCell="A13" sqref="A13:XFD13"/>
    </sheetView>
  </sheetViews>
  <sheetFormatPr defaultRowHeight="14.5" x14ac:dyDescent="0.35"/>
  <cols>
    <col min="2" max="2" width="19.453125" customWidth="1"/>
    <col min="3" max="3" width="18.54296875" customWidth="1"/>
    <col min="4" max="4" width="18.81640625" customWidth="1"/>
    <col min="5" max="7" width="17.54296875" customWidth="1"/>
  </cols>
  <sheetData>
    <row r="1" spans="1:7" x14ac:dyDescent="0.35">
      <c r="A1" t="s">
        <v>12</v>
      </c>
      <c r="B1" t="s">
        <v>140</v>
      </c>
      <c r="C1" t="s">
        <v>141</v>
      </c>
      <c r="D1" t="s">
        <v>144</v>
      </c>
      <c r="E1" t="s">
        <v>142</v>
      </c>
      <c r="F1" t="s">
        <v>143</v>
      </c>
      <c r="G1" t="s">
        <v>109</v>
      </c>
    </row>
    <row r="2" spans="1:7" x14ac:dyDescent="0.35">
      <c r="A2" t="s">
        <v>0</v>
      </c>
      <c r="B2">
        <v>2.08</v>
      </c>
      <c r="C2">
        <v>2.57</v>
      </c>
      <c r="D2">
        <v>1.21</v>
      </c>
      <c r="E2">
        <v>2.1800000000000002</v>
      </c>
      <c r="F2">
        <v>2.17</v>
      </c>
      <c r="G2" t="str">
        <f t="shared" ref="G2:G13" si="0">"In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f>
        <v>In Oct, absenteeism by race/ethnicity was highest in the Non-Hispanic Black race/ethnicity group.</v>
      </c>
    </row>
    <row r="3" spans="1:7" x14ac:dyDescent="0.35">
      <c r="A3" t="s">
        <v>1</v>
      </c>
      <c r="B3">
        <v>2.15</v>
      </c>
      <c r="C3">
        <v>2.23</v>
      </c>
      <c r="D3">
        <v>1.4</v>
      </c>
      <c r="E3">
        <v>2.5299999999999998</v>
      </c>
      <c r="F3">
        <v>4.58</v>
      </c>
      <c r="G3" t="str">
        <f t="shared" si="0"/>
        <v>In Nov, absenteeism by race/ethnicity was highest in the Other race/ethnicity group.</v>
      </c>
    </row>
    <row r="4" spans="1:7" x14ac:dyDescent="0.35">
      <c r="A4" t="s">
        <v>2</v>
      </c>
      <c r="B4">
        <v>2.78</v>
      </c>
      <c r="C4">
        <v>2.5099999999999998</v>
      </c>
      <c r="D4">
        <v>1.1399999999999999</v>
      </c>
      <c r="E4">
        <v>2.64</v>
      </c>
      <c r="F4">
        <v>4.38</v>
      </c>
      <c r="G4" t="str">
        <f t="shared" si="0"/>
        <v>In Dec, absenteeism by race/ethnicity was highest in the Other race/ethnicity group.</v>
      </c>
    </row>
    <row r="5" spans="1:7" x14ac:dyDescent="0.35">
      <c r="A5" t="s">
        <v>3</v>
      </c>
      <c r="B5">
        <v>2.88</v>
      </c>
      <c r="C5">
        <v>2.72</v>
      </c>
      <c r="D5">
        <v>2.3199999999999998</v>
      </c>
      <c r="E5">
        <v>2.7</v>
      </c>
      <c r="F5">
        <v>3.85</v>
      </c>
      <c r="G5" t="str">
        <f t="shared" si="0"/>
        <v>In Jan, absenteeism by race/ethnicity was highest in the Other race/ethnicity group.</v>
      </c>
    </row>
    <row r="6" spans="1:7" x14ac:dyDescent="0.35">
      <c r="A6" t="s">
        <v>4</v>
      </c>
      <c r="B6">
        <v>2.61</v>
      </c>
      <c r="C6">
        <v>2.61</v>
      </c>
      <c r="D6">
        <v>2.0499999999999998</v>
      </c>
      <c r="E6">
        <v>2.33</v>
      </c>
      <c r="F6">
        <v>3.58</v>
      </c>
      <c r="G6" t="str">
        <f t="shared" si="0"/>
        <v>In Feb, absenteeism by race/ethnicity was highest in the Other race/ethnicity group.</v>
      </c>
    </row>
    <row r="7" spans="1:7" x14ac:dyDescent="0.35">
      <c r="A7" t="s">
        <v>5</v>
      </c>
      <c r="B7">
        <v>2.44</v>
      </c>
      <c r="C7">
        <v>3.24</v>
      </c>
      <c r="D7">
        <v>1.47</v>
      </c>
      <c r="E7">
        <v>2.04</v>
      </c>
      <c r="F7">
        <v>2.36</v>
      </c>
      <c r="G7" t="str">
        <f t="shared" si="0"/>
        <v>In Mar, absenteeism by race/ethnicity was highest in the Non-Hispanic Black race/ethnicity group.</v>
      </c>
    </row>
    <row r="8" spans="1:7" x14ac:dyDescent="0.35">
      <c r="A8" t="s">
        <v>6</v>
      </c>
      <c r="B8">
        <v>1.95</v>
      </c>
      <c r="C8">
        <v>2.54</v>
      </c>
      <c r="D8">
        <v>1.73</v>
      </c>
      <c r="E8">
        <v>2.37</v>
      </c>
      <c r="F8">
        <v>2.71</v>
      </c>
      <c r="G8" t="str">
        <f t="shared" si="0"/>
        <v>In Apr, absenteeism by race/ethnicity was highest in the Other race/ethnicity group.</v>
      </c>
    </row>
    <row r="9" spans="1:7" x14ac:dyDescent="0.35">
      <c r="A9" t="s">
        <v>7</v>
      </c>
      <c r="B9">
        <v>1.89</v>
      </c>
      <c r="C9">
        <v>2.5099999999999998</v>
      </c>
      <c r="D9">
        <v>2</v>
      </c>
      <c r="E9">
        <v>2.33</v>
      </c>
      <c r="F9">
        <v>2.4900000000000002</v>
      </c>
      <c r="G9" t="str">
        <f t="shared" si="0"/>
        <v>In May, absenteeism by race/ethnicity was highest in the Non-Hispanic Black race/ethnicity group.</v>
      </c>
    </row>
    <row r="10" spans="1:7" x14ac:dyDescent="0.35">
      <c r="A10" t="s">
        <v>8</v>
      </c>
      <c r="B10">
        <v>1.67</v>
      </c>
      <c r="C10">
        <v>1.94</v>
      </c>
      <c r="D10">
        <v>1.46</v>
      </c>
      <c r="E10">
        <v>1.53</v>
      </c>
      <c r="F10">
        <v>1.84</v>
      </c>
      <c r="G10" t="str">
        <f t="shared" si="0"/>
        <v>In Jun, absenteeism by race/ethnicity was highest in the Non-Hispanic Black race/ethnicity group.</v>
      </c>
    </row>
    <row r="11" spans="1:7" x14ac:dyDescent="0.35">
      <c r="A11" t="s">
        <v>9</v>
      </c>
      <c r="B11">
        <v>1.75</v>
      </c>
      <c r="C11">
        <v>2.37</v>
      </c>
      <c r="D11">
        <v>1.7</v>
      </c>
      <c r="E11">
        <v>1.98</v>
      </c>
      <c r="F11">
        <v>2.2799999999999998</v>
      </c>
      <c r="G11" t="str">
        <f t="shared" si="0"/>
        <v>In Jul, absenteeism by race/ethnicity was highest in the Non-Hispanic Black race/ethnicity group.</v>
      </c>
    </row>
    <row r="12" spans="1:7" x14ac:dyDescent="0.35">
      <c r="A12" t="s">
        <v>10</v>
      </c>
      <c r="B12">
        <v>2.0299999999999998</v>
      </c>
      <c r="C12">
        <v>2.57</v>
      </c>
      <c r="D12">
        <v>1.31</v>
      </c>
      <c r="E12">
        <v>2.09</v>
      </c>
      <c r="F12">
        <v>2.27</v>
      </c>
      <c r="G12" t="str">
        <f t="shared" si="0"/>
        <v>In Aug, absenteeism by race/ethnicity was highest in the Non-Hispanic Black race/ethnicity group.</v>
      </c>
    </row>
    <row r="13" spans="1:7" x14ac:dyDescent="0.35">
      <c r="A13" t="s">
        <v>11</v>
      </c>
      <c r="B13">
        <v>2.2999999999999998</v>
      </c>
      <c r="C13">
        <v>2.63</v>
      </c>
      <c r="D13">
        <v>1.31</v>
      </c>
      <c r="E13">
        <v>2.2599999999999998</v>
      </c>
      <c r="F13">
        <v>4.01</v>
      </c>
      <c r="G13" t="str">
        <f t="shared" si="0"/>
        <v>In Sep, absenteeism by race/ethnicity was highest in the Other race/ethnicity group.</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5C49-02C2-46B0-A831-D12CF253A1E8}">
  <dimension ref="A1:I61"/>
  <sheetViews>
    <sheetView topLeftCell="A50" workbookViewId="0">
      <selection activeCell="I61" sqref="A2:I61"/>
    </sheetView>
  </sheetViews>
  <sheetFormatPr defaultRowHeight="14.5" x14ac:dyDescent="0.35"/>
  <cols>
    <col min="1" max="1" width="22.54296875" customWidth="1"/>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139</v>
      </c>
      <c r="B1" t="s">
        <v>12</v>
      </c>
      <c r="C1" t="s">
        <v>14</v>
      </c>
      <c r="D1" t="s">
        <v>15</v>
      </c>
      <c r="E1" t="s">
        <v>16</v>
      </c>
      <c r="F1" t="s">
        <v>17</v>
      </c>
      <c r="G1" t="s">
        <v>18</v>
      </c>
      <c r="H1" t="s">
        <v>19</v>
      </c>
      <c r="I1" t="s">
        <v>109</v>
      </c>
    </row>
    <row r="2" spans="1:9" x14ac:dyDescent="0.35">
      <c r="A2" t="s">
        <v>140</v>
      </c>
      <c r="B2" t="s">
        <v>0</v>
      </c>
      <c r="C2">
        <v>2.0768</v>
      </c>
      <c r="D2">
        <v>1.8778999999999999</v>
      </c>
      <c r="E2">
        <v>2.2757000000000001</v>
      </c>
      <c r="F2">
        <v>2.0102000000000002</v>
      </c>
      <c r="G2">
        <v>1.9427000000000001</v>
      </c>
      <c r="H2">
        <v>2.0777000000000001</v>
      </c>
      <c r="I2" t="str">
        <f t="shared" ref="I2:I61" si="0">IF(D2&gt;H2,"In "&amp;B2&amp;", absenteeism was significantly higher than expected in the"&amp;" "&amp;A2&amp;" race/ethnicity group.","In "&amp;B2&amp;", absenteeism was not significantly higher than expected in the"&amp;" "&amp;A2&amp;" race/ethnicity group.")</f>
        <v>In Oct, absenteeism was not significantly higher than expected in the Non-Hispanic White race/ethnicity group.</v>
      </c>
    </row>
    <row r="3" spans="1:9" x14ac:dyDescent="0.35">
      <c r="A3" t="s">
        <v>140</v>
      </c>
      <c r="B3" t="s">
        <v>1</v>
      </c>
      <c r="C3">
        <v>2.1472000000000002</v>
      </c>
      <c r="D3">
        <v>1.9274</v>
      </c>
      <c r="E3">
        <v>2.3668999999999998</v>
      </c>
      <c r="F3">
        <v>2.2806999999999999</v>
      </c>
      <c r="G3">
        <v>2.1808000000000001</v>
      </c>
      <c r="H3">
        <v>2.3805000000000001</v>
      </c>
      <c r="I3" t="str">
        <f t="shared" si="0"/>
        <v>In Nov, absenteeism was not significantly higher than expected in the Non-Hispanic White race/ethnicity group.</v>
      </c>
    </row>
    <row r="4" spans="1:9" x14ac:dyDescent="0.35">
      <c r="A4" t="s">
        <v>140</v>
      </c>
      <c r="B4" t="s">
        <v>2</v>
      </c>
      <c r="C4">
        <v>2.7806999999999999</v>
      </c>
      <c r="D4">
        <v>2.5396999999999998</v>
      </c>
      <c r="E4">
        <v>3.0217000000000001</v>
      </c>
      <c r="F4">
        <v>2.6991000000000001</v>
      </c>
      <c r="G4">
        <v>2.5916999999999999</v>
      </c>
      <c r="H4">
        <v>2.8065000000000002</v>
      </c>
      <c r="I4" t="str">
        <f t="shared" si="0"/>
        <v>In Dec, absenteeism was not significantly higher than expected in the Non-Hispanic White race/ethnicity group.</v>
      </c>
    </row>
    <row r="5" spans="1:9" x14ac:dyDescent="0.35">
      <c r="A5" t="s">
        <v>140</v>
      </c>
      <c r="B5" t="s">
        <v>3</v>
      </c>
      <c r="C5">
        <v>2.8765000000000001</v>
      </c>
      <c r="D5">
        <v>2.6476000000000002</v>
      </c>
      <c r="E5">
        <v>3.1055000000000001</v>
      </c>
      <c r="F5">
        <v>3.0247000000000002</v>
      </c>
      <c r="G5">
        <v>2.9302000000000001</v>
      </c>
      <c r="H5">
        <v>3.1192000000000002</v>
      </c>
      <c r="I5" t="str">
        <f t="shared" si="0"/>
        <v>In Jan, absenteeism was not significantly higher than expected in the Non-Hispanic White race/ethnicity group.</v>
      </c>
    </row>
    <row r="6" spans="1:9" x14ac:dyDescent="0.35">
      <c r="A6" t="s">
        <v>140</v>
      </c>
      <c r="B6" t="s">
        <v>4</v>
      </c>
      <c r="C6">
        <v>2.6052</v>
      </c>
      <c r="D6">
        <v>2.3087</v>
      </c>
      <c r="E6">
        <v>2.9016999999999999</v>
      </c>
      <c r="F6">
        <v>2.4291999999999998</v>
      </c>
      <c r="G6">
        <v>2.3245</v>
      </c>
      <c r="H6">
        <v>2.5337999999999998</v>
      </c>
      <c r="I6" t="str">
        <f t="shared" si="0"/>
        <v>In Feb, absenteeism was not significantly higher than expected in the Non-Hispanic White race/ethnicity group.</v>
      </c>
    </row>
    <row r="7" spans="1:9" x14ac:dyDescent="0.35">
      <c r="A7" t="s">
        <v>140</v>
      </c>
      <c r="B7" t="s">
        <v>5</v>
      </c>
      <c r="C7">
        <v>2.4401999999999999</v>
      </c>
      <c r="D7">
        <v>2.2261000000000002</v>
      </c>
      <c r="E7">
        <v>2.6541999999999999</v>
      </c>
      <c r="F7">
        <v>2.2603</v>
      </c>
      <c r="G7">
        <v>2.1659999999999999</v>
      </c>
      <c r="H7">
        <v>2.3546</v>
      </c>
      <c r="I7" t="str">
        <f t="shared" si="0"/>
        <v>In Mar, absenteeism was not significantly higher than expected in the Non-Hispanic White race/ethnicity group.</v>
      </c>
    </row>
    <row r="8" spans="1:9" x14ac:dyDescent="0.35">
      <c r="A8" t="s">
        <v>140</v>
      </c>
      <c r="B8" t="s">
        <v>6</v>
      </c>
      <c r="C8">
        <v>1.9474</v>
      </c>
      <c r="D8">
        <v>1.7944</v>
      </c>
      <c r="E8">
        <v>2.1002999999999998</v>
      </c>
      <c r="F8">
        <v>2.0802</v>
      </c>
      <c r="G8">
        <v>1.9925999999999999</v>
      </c>
      <c r="H8">
        <v>2.1677</v>
      </c>
      <c r="I8" t="str">
        <f t="shared" si="0"/>
        <v>In Apr, absenteeism was not significantly higher than expected in the Non-Hispanic White race/ethnicity group.</v>
      </c>
    </row>
    <row r="9" spans="1:9" x14ac:dyDescent="0.35">
      <c r="A9" t="s">
        <v>140</v>
      </c>
      <c r="B9" t="s">
        <v>7</v>
      </c>
      <c r="C9">
        <v>1.8854</v>
      </c>
      <c r="D9">
        <v>1.7206999999999999</v>
      </c>
      <c r="E9">
        <v>2.0501</v>
      </c>
      <c r="F9">
        <v>1.9457</v>
      </c>
      <c r="G9">
        <v>1.8651</v>
      </c>
      <c r="H9">
        <v>2.0263</v>
      </c>
      <c r="I9" t="str">
        <f t="shared" si="0"/>
        <v>In May, absenteeism was not significantly higher than expected in the Non-Hispanic White race/ethnicity group.</v>
      </c>
    </row>
    <row r="10" spans="1:9" x14ac:dyDescent="0.35">
      <c r="A10" t="s">
        <v>140</v>
      </c>
      <c r="B10" t="s">
        <v>8</v>
      </c>
      <c r="C10">
        <v>1.6678999999999999</v>
      </c>
      <c r="D10">
        <v>1.5058</v>
      </c>
      <c r="E10">
        <v>1.83</v>
      </c>
      <c r="F10">
        <v>1.6883999999999999</v>
      </c>
      <c r="G10">
        <v>1.6094999999999999</v>
      </c>
      <c r="H10">
        <v>1.7672000000000001</v>
      </c>
      <c r="I10" t="str">
        <f t="shared" si="0"/>
        <v>In Jun, absenteeism was not significantly higher than expected in the Non-Hispanic White race/ethnicity group.</v>
      </c>
    </row>
    <row r="11" spans="1:9" x14ac:dyDescent="0.35">
      <c r="A11" t="s">
        <v>140</v>
      </c>
      <c r="B11" t="s">
        <v>9</v>
      </c>
      <c r="C11">
        <v>1.7452000000000001</v>
      </c>
      <c r="D11">
        <v>1.538</v>
      </c>
      <c r="E11">
        <v>1.9524999999999999</v>
      </c>
      <c r="F11">
        <v>1.7644</v>
      </c>
      <c r="G11">
        <v>1.6851</v>
      </c>
      <c r="H11">
        <v>1.8435999999999999</v>
      </c>
      <c r="I11" t="str">
        <f t="shared" si="0"/>
        <v>In Jul, absenteeism was not significantly higher than expected in the Non-Hispanic White race/ethnicity group.</v>
      </c>
    </row>
    <row r="12" spans="1:9" x14ac:dyDescent="0.35">
      <c r="A12" t="s">
        <v>140</v>
      </c>
      <c r="B12" t="s">
        <v>10</v>
      </c>
      <c r="C12">
        <v>2.0325000000000002</v>
      </c>
      <c r="D12">
        <v>1.8480000000000001</v>
      </c>
      <c r="E12">
        <v>2.2170000000000001</v>
      </c>
      <c r="F12">
        <v>1.8217000000000001</v>
      </c>
      <c r="G12">
        <v>1.7685</v>
      </c>
      <c r="H12">
        <v>1.875</v>
      </c>
      <c r="I12" t="str">
        <f t="shared" si="0"/>
        <v>In Aug, absenteeism was not significantly higher than expected in the Non-Hispanic White race/ethnicity group.</v>
      </c>
    </row>
    <row r="13" spans="1:9" x14ac:dyDescent="0.35">
      <c r="A13" t="s">
        <v>140</v>
      </c>
      <c r="B13" t="s">
        <v>11</v>
      </c>
      <c r="C13">
        <v>2.3043</v>
      </c>
      <c r="D13">
        <v>2.1436000000000002</v>
      </c>
      <c r="E13">
        <v>2.4649000000000001</v>
      </c>
      <c r="F13">
        <v>2.0350999999999999</v>
      </c>
      <c r="G13">
        <v>1.9403999999999999</v>
      </c>
      <c r="H13">
        <v>2.1299000000000001</v>
      </c>
      <c r="I13" t="str">
        <f t="shared" si="0"/>
        <v>In Sep, absenteeism was significantly higher than expected in the Non-Hispanic White race/ethnicity group.</v>
      </c>
    </row>
    <row r="14" spans="1:9" x14ac:dyDescent="0.35">
      <c r="A14" t="s">
        <v>141</v>
      </c>
      <c r="B14" t="s">
        <v>0</v>
      </c>
      <c r="C14">
        <v>2.5701999999999998</v>
      </c>
      <c r="D14">
        <v>2.1221000000000001</v>
      </c>
      <c r="E14">
        <v>3.0182000000000002</v>
      </c>
      <c r="F14">
        <v>2.1659000000000002</v>
      </c>
      <c r="G14">
        <v>1.9663999999999999</v>
      </c>
      <c r="H14">
        <v>2.3654000000000002</v>
      </c>
      <c r="I14" t="str">
        <f t="shared" si="0"/>
        <v>In Oct, absenteeism was not significantly higher than expected in the Non-Hispanic Black race/ethnicity group.</v>
      </c>
    </row>
    <row r="15" spans="1:9" x14ac:dyDescent="0.35">
      <c r="A15" t="s">
        <v>141</v>
      </c>
      <c r="B15" t="s">
        <v>1</v>
      </c>
      <c r="C15">
        <v>2.2330000000000001</v>
      </c>
      <c r="D15">
        <v>1.6209</v>
      </c>
      <c r="E15">
        <v>2.8452000000000002</v>
      </c>
      <c r="F15">
        <v>2.2955000000000001</v>
      </c>
      <c r="G15">
        <v>2.0238999999999998</v>
      </c>
      <c r="H15">
        <v>2.5672000000000001</v>
      </c>
      <c r="I15" t="str">
        <f t="shared" si="0"/>
        <v>In Nov, absenteeism was not significantly higher than expected in the Non-Hispanic Black race/ethnicity group.</v>
      </c>
    </row>
    <row r="16" spans="1:9" x14ac:dyDescent="0.35">
      <c r="A16" t="s">
        <v>141</v>
      </c>
      <c r="B16" t="s">
        <v>2</v>
      </c>
      <c r="C16">
        <v>2.5121000000000002</v>
      </c>
      <c r="D16">
        <v>1.9024000000000001</v>
      </c>
      <c r="E16">
        <v>3.1219000000000001</v>
      </c>
      <c r="F16">
        <v>2.8605999999999998</v>
      </c>
      <c r="G16">
        <v>2.5901000000000001</v>
      </c>
      <c r="H16">
        <v>3.1309999999999998</v>
      </c>
      <c r="I16" t="str">
        <f t="shared" si="0"/>
        <v>In Dec, absenteeism was not significantly higher than expected in the Non-Hispanic Black race/ethnicity group.</v>
      </c>
    </row>
    <row r="17" spans="1:9" x14ac:dyDescent="0.35">
      <c r="A17" t="s">
        <v>141</v>
      </c>
      <c r="B17" t="s">
        <v>3</v>
      </c>
      <c r="C17">
        <v>2.7157</v>
      </c>
      <c r="D17">
        <v>2.1274999999999999</v>
      </c>
      <c r="E17">
        <v>3.3037999999999998</v>
      </c>
      <c r="F17">
        <v>3.4247000000000001</v>
      </c>
      <c r="G17">
        <v>3.1766000000000001</v>
      </c>
      <c r="H17">
        <v>3.6728000000000001</v>
      </c>
      <c r="I17" t="str">
        <f t="shared" si="0"/>
        <v>In Jan, absenteeism was not significantly higher than expected in the Non-Hispanic Black race/ethnicity group.</v>
      </c>
    </row>
    <row r="18" spans="1:9" x14ac:dyDescent="0.35">
      <c r="A18" t="s">
        <v>141</v>
      </c>
      <c r="B18" t="s">
        <v>4</v>
      </c>
      <c r="C18">
        <v>2.6057999999999999</v>
      </c>
      <c r="D18">
        <v>1.9026000000000001</v>
      </c>
      <c r="E18">
        <v>3.3089</v>
      </c>
      <c r="F18">
        <v>2.8929</v>
      </c>
      <c r="G18">
        <v>2.6579000000000002</v>
      </c>
      <c r="H18">
        <v>3.1280000000000001</v>
      </c>
      <c r="I18" t="str">
        <f t="shared" si="0"/>
        <v>In Feb, absenteeism was not significantly higher than expected in the Non-Hispanic Black race/ethnicity group.</v>
      </c>
    </row>
    <row r="19" spans="1:9" x14ac:dyDescent="0.35">
      <c r="A19" t="s">
        <v>141</v>
      </c>
      <c r="B19" t="s">
        <v>5</v>
      </c>
      <c r="C19">
        <v>3.2439</v>
      </c>
      <c r="D19">
        <v>2.7698999999999998</v>
      </c>
      <c r="E19">
        <v>3.7179000000000002</v>
      </c>
      <c r="F19">
        <v>2.7814000000000001</v>
      </c>
      <c r="G19">
        <v>2.5324</v>
      </c>
      <c r="H19">
        <v>3.0303</v>
      </c>
      <c r="I19" t="str">
        <f t="shared" si="0"/>
        <v>In Mar, absenteeism was not significantly higher than expected in the Non-Hispanic Black race/ethnicity group.</v>
      </c>
    </row>
    <row r="20" spans="1:9" x14ac:dyDescent="0.35">
      <c r="A20" t="s">
        <v>141</v>
      </c>
      <c r="B20" t="s">
        <v>6</v>
      </c>
      <c r="C20">
        <v>2.5364</v>
      </c>
      <c r="D20">
        <v>1.7787999999999999</v>
      </c>
      <c r="E20">
        <v>3.294</v>
      </c>
      <c r="F20">
        <v>2.7418</v>
      </c>
      <c r="G20">
        <v>2.4914000000000001</v>
      </c>
      <c r="H20">
        <v>2.9922</v>
      </c>
      <c r="I20" t="str">
        <f t="shared" si="0"/>
        <v>In Apr, absenteeism was not significantly higher than expected in the Non-Hispanic Black race/ethnicity group.</v>
      </c>
    </row>
    <row r="21" spans="1:9" x14ac:dyDescent="0.35">
      <c r="A21" t="s">
        <v>141</v>
      </c>
      <c r="B21" t="s">
        <v>7</v>
      </c>
      <c r="C21">
        <v>2.5074999999999998</v>
      </c>
      <c r="D21">
        <v>1.8694</v>
      </c>
      <c r="E21">
        <v>3.1456</v>
      </c>
      <c r="F21">
        <v>2.415</v>
      </c>
      <c r="G21">
        <v>2.1307999999999998</v>
      </c>
      <c r="H21">
        <v>2.6993</v>
      </c>
      <c r="I21" t="str">
        <f t="shared" si="0"/>
        <v>In May, absenteeism was not significantly higher than expected in the Non-Hispanic Black race/ethnicity group.</v>
      </c>
    </row>
    <row r="22" spans="1:9" x14ac:dyDescent="0.35">
      <c r="A22" t="s">
        <v>141</v>
      </c>
      <c r="B22" t="s">
        <v>8</v>
      </c>
      <c r="C22">
        <v>1.9386000000000001</v>
      </c>
      <c r="D22">
        <v>1.3486</v>
      </c>
      <c r="E22">
        <v>2.5286</v>
      </c>
      <c r="F22">
        <v>2.1684000000000001</v>
      </c>
      <c r="G22">
        <v>1.9366000000000001</v>
      </c>
      <c r="H22">
        <v>2.4001999999999999</v>
      </c>
      <c r="I22" t="str">
        <f t="shared" si="0"/>
        <v>In Jun, absenteeism was not significantly higher than expected in the Non-Hispanic Black race/ethnicity group.</v>
      </c>
    </row>
    <row r="23" spans="1:9" x14ac:dyDescent="0.35">
      <c r="A23" t="s">
        <v>141</v>
      </c>
      <c r="B23" t="s">
        <v>9</v>
      </c>
      <c r="C23">
        <v>2.3744000000000001</v>
      </c>
      <c r="D23">
        <v>1.7531000000000001</v>
      </c>
      <c r="E23">
        <v>2.9956999999999998</v>
      </c>
      <c r="F23">
        <v>2.2715000000000001</v>
      </c>
      <c r="G23">
        <v>2.0752999999999999</v>
      </c>
      <c r="H23">
        <v>2.4676999999999998</v>
      </c>
      <c r="I23" t="str">
        <f t="shared" si="0"/>
        <v>In Jul, absenteeism was not significantly higher than expected in the Non-Hispanic Black race/ethnicity group.</v>
      </c>
    </row>
    <row r="24" spans="1:9" x14ac:dyDescent="0.35">
      <c r="A24" t="s">
        <v>141</v>
      </c>
      <c r="B24" t="s">
        <v>10</v>
      </c>
      <c r="C24">
        <v>2.5722</v>
      </c>
      <c r="D24">
        <v>1.9728000000000001</v>
      </c>
      <c r="E24">
        <v>3.1716000000000002</v>
      </c>
      <c r="F24">
        <v>2.5236999999999998</v>
      </c>
      <c r="G24">
        <v>2.2021000000000002</v>
      </c>
      <c r="H24">
        <v>2.8454000000000002</v>
      </c>
      <c r="I24" t="str">
        <f t="shared" si="0"/>
        <v>In Aug, absenteeism was not significantly higher than expected in the Non-Hispanic Black race/ethnicity group.</v>
      </c>
    </row>
    <row r="25" spans="1:9" x14ac:dyDescent="0.35">
      <c r="A25" t="s">
        <v>141</v>
      </c>
      <c r="B25" t="s">
        <v>11</v>
      </c>
      <c r="C25">
        <v>2.6293000000000002</v>
      </c>
      <c r="D25">
        <v>1.9594</v>
      </c>
      <c r="E25">
        <v>3.2991999999999999</v>
      </c>
      <c r="F25">
        <v>2.3719999999999999</v>
      </c>
      <c r="G25">
        <v>2.157</v>
      </c>
      <c r="H25">
        <v>2.5870000000000002</v>
      </c>
      <c r="I25" t="str">
        <f t="shared" si="0"/>
        <v>In Sep, absenteeism was not significantly higher than expected in the Non-Hispanic Black race/ethnicity group.</v>
      </c>
    </row>
    <row r="26" spans="1:9" x14ac:dyDescent="0.35">
      <c r="A26" t="s">
        <v>144</v>
      </c>
      <c r="B26" t="s">
        <v>0</v>
      </c>
      <c r="C26">
        <v>1.2114</v>
      </c>
      <c r="D26">
        <v>0.69910000000000005</v>
      </c>
      <c r="E26">
        <v>1.7238</v>
      </c>
      <c r="F26">
        <v>1.2501</v>
      </c>
      <c r="G26">
        <v>1.0277000000000001</v>
      </c>
      <c r="H26">
        <v>1.4724999999999999</v>
      </c>
      <c r="I26" t="str">
        <f t="shared" si="0"/>
        <v>In Oct, absenteeism was not significantly higher than expected in the Non-Hispanic Asian race/ethnicity group.</v>
      </c>
    </row>
    <row r="27" spans="1:9" x14ac:dyDescent="0.35">
      <c r="A27" t="s">
        <v>144</v>
      </c>
      <c r="B27" t="s">
        <v>1</v>
      </c>
      <c r="C27">
        <v>1.4036</v>
      </c>
      <c r="D27">
        <v>0.81830000000000003</v>
      </c>
      <c r="E27">
        <v>1.9887999999999999</v>
      </c>
      <c r="F27">
        <v>1.361</v>
      </c>
      <c r="G27">
        <v>1.1752</v>
      </c>
      <c r="H27">
        <v>1.5468</v>
      </c>
      <c r="I27" t="str">
        <f t="shared" si="0"/>
        <v>In Nov, absenteeism was not significantly higher than expected in the Non-Hispanic Asian race/ethnicity group.</v>
      </c>
    </row>
    <row r="28" spans="1:9" x14ac:dyDescent="0.35">
      <c r="A28" t="s">
        <v>144</v>
      </c>
      <c r="B28" t="s">
        <v>2</v>
      </c>
      <c r="C28">
        <v>1.1392</v>
      </c>
      <c r="D28">
        <v>0.79820000000000002</v>
      </c>
      <c r="E28">
        <v>1.4802</v>
      </c>
      <c r="F28">
        <v>1.9604999999999999</v>
      </c>
      <c r="G28">
        <v>1.7865</v>
      </c>
      <c r="H28">
        <v>2.1345000000000001</v>
      </c>
      <c r="I28" t="str">
        <f t="shared" si="0"/>
        <v>In Dec, absenteeism was not significantly higher than expected in the Non-Hispanic Asian race/ethnicity group.</v>
      </c>
    </row>
    <row r="29" spans="1:9" x14ac:dyDescent="0.35">
      <c r="A29" t="s">
        <v>144</v>
      </c>
      <c r="B29" t="s">
        <v>3</v>
      </c>
      <c r="C29">
        <v>2.3227000000000002</v>
      </c>
      <c r="D29">
        <v>1.7251000000000001</v>
      </c>
      <c r="E29">
        <v>2.9201999999999999</v>
      </c>
      <c r="F29">
        <v>2.169</v>
      </c>
      <c r="G29">
        <v>1.8977999999999999</v>
      </c>
      <c r="H29">
        <v>2.4401999999999999</v>
      </c>
      <c r="I29" t="str">
        <f t="shared" si="0"/>
        <v>In Jan, absenteeism was not significantly higher than expected in the Non-Hispanic Asian race/ethnicity group.</v>
      </c>
    </row>
    <row r="30" spans="1:9" x14ac:dyDescent="0.35">
      <c r="A30" t="s">
        <v>144</v>
      </c>
      <c r="B30" t="s">
        <v>4</v>
      </c>
      <c r="C30">
        <v>2.0486</v>
      </c>
      <c r="D30">
        <v>1.2769999999999999</v>
      </c>
      <c r="E30">
        <v>2.8203</v>
      </c>
      <c r="F30">
        <v>1.6919999999999999</v>
      </c>
      <c r="G30">
        <v>1.5222</v>
      </c>
      <c r="H30">
        <v>1.8616999999999999</v>
      </c>
      <c r="I30" t="str">
        <f t="shared" si="0"/>
        <v>In Feb, absenteeism was not significantly higher than expected in the Non-Hispanic Asian race/ethnicity group.</v>
      </c>
    </row>
    <row r="31" spans="1:9" x14ac:dyDescent="0.35">
      <c r="A31" t="s">
        <v>144</v>
      </c>
      <c r="B31" t="s">
        <v>5</v>
      </c>
      <c r="C31">
        <v>1.4726999999999999</v>
      </c>
      <c r="D31">
        <v>1.0468999999999999</v>
      </c>
      <c r="E31">
        <v>1.8984000000000001</v>
      </c>
      <c r="F31">
        <v>1.4716</v>
      </c>
      <c r="G31">
        <v>1.2813000000000001</v>
      </c>
      <c r="H31">
        <v>1.6618999999999999</v>
      </c>
      <c r="I31" t="str">
        <f t="shared" si="0"/>
        <v>In Mar, absenteeism was not significantly higher than expected in the Non-Hispanic Asian race/ethnicity group.</v>
      </c>
    </row>
    <row r="32" spans="1:9" x14ac:dyDescent="0.35">
      <c r="A32" t="s">
        <v>144</v>
      </c>
      <c r="B32" t="s">
        <v>6</v>
      </c>
      <c r="C32">
        <v>1.7306999999999999</v>
      </c>
      <c r="D32">
        <v>0.9667</v>
      </c>
      <c r="E32">
        <v>2.4948000000000001</v>
      </c>
      <c r="F32">
        <v>1.4255</v>
      </c>
      <c r="G32">
        <v>1.1435999999999999</v>
      </c>
      <c r="H32">
        <v>1.7074</v>
      </c>
      <c r="I32" t="str">
        <f t="shared" si="0"/>
        <v>In Apr, absenteeism was not significantly higher than expected in the Non-Hispanic Asian race/ethnicity group.</v>
      </c>
    </row>
    <row r="33" spans="1:9" x14ac:dyDescent="0.35">
      <c r="A33" t="s">
        <v>144</v>
      </c>
      <c r="B33" t="s">
        <v>7</v>
      </c>
      <c r="C33">
        <v>2.0026000000000002</v>
      </c>
      <c r="D33">
        <v>1.5819000000000001</v>
      </c>
      <c r="E33">
        <v>2.4234</v>
      </c>
      <c r="F33">
        <v>1.4126000000000001</v>
      </c>
      <c r="G33">
        <v>1.2002999999999999</v>
      </c>
      <c r="H33">
        <v>1.625</v>
      </c>
      <c r="I33" t="str">
        <f t="shared" si="0"/>
        <v>In May, absenteeism was not significantly higher than expected in the Non-Hispanic Asian race/ethnicity group.</v>
      </c>
    </row>
    <row r="34" spans="1:9" x14ac:dyDescent="0.35">
      <c r="A34" t="s">
        <v>144</v>
      </c>
      <c r="B34" t="s">
        <v>8</v>
      </c>
      <c r="C34">
        <v>1.456</v>
      </c>
      <c r="D34">
        <v>0.84960000000000002</v>
      </c>
      <c r="E34">
        <v>2.0623999999999998</v>
      </c>
      <c r="F34">
        <v>1.1637</v>
      </c>
      <c r="G34">
        <v>0.92569999999999997</v>
      </c>
      <c r="H34">
        <v>1.4016999999999999</v>
      </c>
      <c r="I34" t="str">
        <f t="shared" si="0"/>
        <v>In Jun, absenteeism was not significantly higher than expected in the Non-Hispanic Asian race/ethnicity group.</v>
      </c>
    </row>
    <row r="35" spans="1:9" x14ac:dyDescent="0.35">
      <c r="A35" t="s">
        <v>144</v>
      </c>
      <c r="B35" t="s">
        <v>9</v>
      </c>
      <c r="C35">
        <v>1.7002999999999999</v>
      </c>
      <c r="D35">
        <v>1.1056999999999999</v>
      </c>
      <c r="E35">
        <v>2.2949999999999999</v>
      </c>
      <c r="F35">
        <v>1.5222</v>
      </c>
      <c r="G35">
        <v>1.2418</v>
      </c>
      <c r="H35">
        <v>1.8026</v>
      </c>
      <c r="I35" t="str">
        <f t="shared" si="0"/>
        <v>In Jul, absenteeism was not significantly higher than expected in the Non-Hispanic Asian race/ethnicity group.</v>
      </c>
    </row>
    <row r="36" spans="1:9" x14ac:dyDescent="0.35">
      <c r="A36" t="s">
        <v>144</v>
      </c>
      <c r="B36" t="s">
        <v>10</v>
      </c>
      <c r="C36">
        <v>1.3132999999999999</v>
      </c>
      <c r="D36">
        <v>0.86919999999999997</v>
      </c>
      <c r="E36">
        <v>1.7574000000000001</v>
      </c>
      <c r="F36">
        <v>1.4766999999999999</v>
      </c>
      <c r="G36">
        <v>1.2954000000000001</v>
      </c>
      <c r="H36">
        <v>1.6578999999999999</v>
      </c>
      <c r="I36" t="str">
        <f t="shared" si="0"/>
        <v>In Aug, absenteeism was not significantly higher than expected in the Non-Hispanic Asian race/ethnicity group.</v>
      </c>
    </row>
    <row r="37" spans="1:9" x14ac:dyDescent="0.35">
      <c r="A37" t="s">
        <v>144</v>
      </c>
      <c r="B37" t="s">
        <v>11</v>
      </c>
      <c r="C37">
        <v>1.3098000000000001</v>
      </c>
      <c r="D37">
        <v>0.52380000000000004</v>
      </c>
      <c r="E37">
        <v>2.0958000000000001</v>
      </c>
      <c r="F37">
        <v>1.4825999999999999</v>
      </c>
      <c r="G37">
        <v>1.0559000000000001</v>
      </c>
      <c r="H37">
        <v>1.9094</v>
      </c>
      <c r="I37" t="str">
        <f t="shared" si="0"/>
        <v>In Sep, absenteeism was not significantly higher than expected in the Non-Hispanic Asian race/ethnicity group.</v>
      </c>
    </row>
    <row r="38" spans="1:9" x14ac:dyDescent="0.35">
      <c r="A38" t="s">
        <v>142</v>
      </c>
      <c r="B38" t="s">
        <v>0</v>
      </c>
      <c r="C38">
        <v>2.1819999999999999</v>
      </c>
      <c r="D38">
        <v>1.8933</v>
      </c>
      <c r="E38">
        <v>2.4706999999999999</v>
      </c>
      <c r="F38">
        <v>1.9644999999999999</v>
      </c>
      <c r="G38">
        <v>1.7708999999999999</v>
      </c>
      <c r="H38">
        <v>2.1581999999999999</v>
      </c>
      <c r="I38" t="str">
        <f t="shared" si="0"/>
        <v>In Oct, absenteeism was not significantly higher than expected in the Hispanic or Latino race/ethnicity group.</v>
      </c>
    </row>
    <row r="39" spans="1:9" x14ac:dyDescent="0.35">
      <c r="A39" t="s">
        <v>142</v>
      </c>
      <c r="B39" t="s">
        <v>1</v>
      </c>
      <c r="C39">
        <v>2.5299999999999998</v>
      </c>
      <c r="D39">
        <v>2.1939000000000002</v>
      </c>
      <c r="E39">
        <v>2.8660999999999999</v>
      </c>
      <c r="F39">
        <v>2.3003</v>
      </c>
      <c r="G39">
        <v>2.1128999999999998</v>
      </c>
      <c r="H39">
        <v>2.4878</v>
      </c>
      <c r="I39" t="str">
        <f t="shared" si="0"/>
        <v>In Nov, absenteeism was not significantly higher than expected in the Hispanic or Latino race/ethnicity group.</v>
      </c>
    </row>
    <row r="40" spans="1:9" x14ac:dyDescent="0.35">
      <c r="A40" t="s">
        <v>142</v>
      </c>
      <c r="B40" t="s">
        <v>2</v>
      </c>
      <c r="C40">
        <v>2.6373000000000002</v>
      </c>
      <c r="D40">
        <v>2.2515000000000001</v>
      </c>
      <c r="E40">
        <v>3.0230000000000001</v>
      </c>
      <c r="F40">
        <v>2.5575999999999999</v>
      </c>
      <c r="G40">
        <v>2.3936999999999999</v>
      </c>
      <c r="H40">
        <v>2.7216</v>
      </c>
      <c r="I40" t="str">
        <f t="shared" si="0"/>
        <v>In Dec, absenteeism was not significantly higher than expected in the Hispanic or Latino race/ethnicity group.</v>
      </c>
    </row>
    <row r="41" spans="1:9" x14ac:dyDescent="0.35">
      <c r="A41" t="s">
        <v>142</v>
      </c>
      <c r="B41" t="s">
        <v>3</v>
      </c>
      <c r="C41">
        <v>2.7000999999999999</v>
      </c>
      <c r="D41">
        <v>2.3128000000000002</v>
      </c>
      <c r="E41">
        <v>3.0872999999999999</v>
      </c>
      <c r="F41">
        <v>3.3466999999999998</v>
      </c>
      <c r="G41">
        <v>3.1315</v>
      </c>
      <c r="H41">
        <v>3.5619999999999998</v>
      </c>
      <c r="I41" t="str">
        <f t="shared" si="0"/>
        <v>In Jan, absenteeism was not significantly higher than expected in the Hispanic or Latino race/ethnicity group.</v>
      </c>
    </row>
    <row r="42" spans="1:9" x14ac:dyDescent="0.35">
      <c r="A42" t="s">
        <v>142</v>
      </c>
      <c r="B42" t="s">
        <v>4</v>
      </c>
      <c r="C42">
        <v>2.3330000000000002</v>
      </c>
      <c r="D42">
        <v>1.9187000000000001</v>
      </c>
      <c r="E42">
        <v>2.7473000000000001</v>
      </c>
      <c r="F42">
        <v>2.2242999999999999</v>
      </c>
      <c r="G42">
        <v>2.0669</v>
      </c>
      <c r="H42">
        <v>2.3818000000000001</v>
      </c>
      <c r="I42" t="str">
        <f t="shared" si="0"/>
        <v>In Feb, absenteeism was not significantly higher than expected in the Hispanic or Latino race/ethnicity group.</v>
      </c>
    </row>
    <row r="43" spans="1:9" x14ac:dyDescent="0.35">
      <c r="A43" t="s">
        <v>142</v>
      </c>
      <c r="B43" t="s">
        <v>5</v>
      </c>
      <c r="C43">
        <v>2.0438999999999998</v>
      </c>
      <c r="D43">
        <v>1.6641999999999999</v>
      </c>
      <c r="E43">
        <v>2.4236</v>
      </c>
      <c r="F43">
        <v>2.3715999999999999</v>
      </c>
      <c r="G43">
        <v>2.1852</v>
      </c>
      <c r="H43">
        <v>2.5579999999999998</v>
      </c>
      <c r="I43" t="str">
        <f t="shared" si="0"/>
        <v>In Mar, absenteeism was not significantly higher than expected in the Hispanic or Latino race/ethnicity group.</v>
      </c>
    </row>
    <row r="44" spans="1:9" x14ac:dyDescent="0.35">
      <c r="A44" t="s">
        <v>142</v>
      </c>
      <c r="B44" t="s">
        <v>6</v>
      </c>
      <c r="C44">
        <v>2.3683999999999998</v>
      </c>
      <c r="D44">
        <v>1.9990000000000001</v>
      </c>
      <c r="E44">
        <v>2.7378</v>
      </c>
      <c r="F44">
        <v>2.1486999999999998</v>
      </c>
      <c r="G44">
        <v>1.9674</v>
      </c>
      <c r="H44">
        <v>2.3300999999999998</v>
      </c>
      <c r="I44" t="str">
        <f t="shared" si="0"/>
        <v>In Apr, absenteeism was not significantly higher than expected in the Hispanic or Latino race/ethnicity group.</v>
      </c>
    </row>
    <row r="45" spans="1:9" x14ac:dyDescent="0.35">
      <c r="A45" t="s">
        <v>142</v>
      </c>
      <c r="B45" t="s">
        <v>7</v>
      </c>
      <c r="C45">
        <v>2.3298000000000001</v>
      </c>
      <c r="D45">
        <v>1.8076000000000001</v>
      </c>
      <c r="E45">
        <v>2.8519999999999999</v>
      </c>
      <c r="F45">
        <v>2.1358999999999999</v>
      </c>
      <c r="G45">
        <v>1.9259999999999999</v>
      </c>
      <c r="H45">
        <v>2.3458000000000001</v>
      </c>
      <c r="I45" t="str">
        <f t="shared" si="0"/>
        <v>In May, absenteeism was not significantly higher than expected in the Hispanic or Latino race/ethnicity group.</v>
      </c>
    </row>
    <row r="46" spans="1:9" x14ac:dyDescent="0.35">
      <c r="A46" t="s">
        <v>142</v>
      </c>
      <c r="B46" t="s">
        <v>8</v>
      </c>
      <c r="C46">
        <v>1.5299</v>
      </c>
      <c r="D46">
        <v>1.2616000000000001</v>
      </c>
      <c r="E46">
        <v>1.7981</v>
      </c>
      <c r="F46">
        <v>1.7857000000000001</v>
      </c>
      <c r="G46">
        <v>1.6020000000000001</v>
      </c>
      <c r="H46">
        <v>1.9693000000000001</v>
      </c>
      <c r="I46" t="str">
        <f t="shared" si="0"/>
        <v>In Jun, absenteeism was not significantly higher than expected in the Hispanic or Latino race/ethnicity group.</v>
      </c>
    </row>
    <row r="47" spans="1:9" x14ac:dyDescent="0.35">
      <c r="A47" t="s">
        <v>142</v>
      </c>
      <c r="B47" t="s">
        <v>9</v>
      </c>
      <c r="C47">
        <v>1.9830000000000001</v>
      </c>
      <c r="D47">
        <v>1.5417000000000001</v>
      </c>
      <c r="E47">
        <v>2.4243999999999999</v>
      </c>
      <c r="F47">
        <v>2.0983000000000001</v>
      </c>
      <c r="G47">
        <v>1.9017999999999999</v>
      </c>
      <c r="H47">
        <v>2.2947000000000002</v>
      </c>
      <c r="I47" t="str">
        <f t="shared" si="0"/>
        <v>In Jul, absenteeism was not significantly higher than expected in the Hispanic or Latino race/ethnicity group.</v>
      </c>
    </row>
    <row r="48" spans="1:9" x14ac:dyDescent="0.35">
      <c r="A48" t="s">
        <v>142</v>
      </c>
      <c r="B48" t="s">
        <v>10</v>
      </c>
      <c r="C48">
        <v>2.0916999999999999</v>
      </c>
      <c r="D48">
        <v>1.7244999999999999</v>
      </c>
      <c r="E48">
        <v>2.4588999999999999</v>
      </c>
      <c r="F48">
        <v>2.093</v>
      </c>
      <c r="G48">
        <v>1.9342999999999999</v>
      </c>
      <c r="H48">
        <v>2.2517999999999998</v>
      </c>
      <c r="I48" t="str">
        <f t="shared" si="0"/>
        <v>In Aug, absenteeism was not significantly higher than expected in the Hispanic or Latino race/ethnicity group.</v>
      </c>
    </row>
    <row r="49" spans="1:9" x14ac:dyDescent="0.35">
      <c r="A49" t="s">
        <v>142</v>
      </c>
      <c r="B49" t="s">
        <v>11</v>
      </c>
      <c r="C49">
        <v>2.2597999999999998</v>
      </c>
      <c r="D49">
        <v>1.8847</v>
      </c>
      <c r="E49">
        <v>2.6349</v>
      </c>
      <c r="F49">
        <v>2.0501</v>
      </c>
      <c r="G49">
        <v>1.8502000000000001</v>
      </c>
      <c r="H49">
        <v>2.2501000000000002</v>
      </c>
      <c r="I49" t="str">
        <f t="shared" si="0"/>
        <v>In Sep, absenteeism was not significantly higher than expected in the Hispanic or Latino race/ethnicity group.</v>
      </c>
    </row>
    <row r="50" spans="1:9" x14ac:dyDescent="0.35">
      <c r="A50" t="s">
        <v>143</v>
      </c>
      <c r="B50" t="s">
        <v>0</v>
      </c>
      <c r="C50">
        <v>2.1680000000000001</v>
      </c>
      <c r="D50">
        <v>0.99219999999999997</v>
      </c>
      <c r="E50">
        <v>3.3437000000000001</v>
      </c>
      <c r="F50">
        <v>2.6804999999999999</v>
      </c>
      <c r="G50">
        <v>2.0827</v>
      </c>
      <c r="H50">
        <v>3.2783000000000002</v>
      </c>
      <c r="I50" t="str">
        <f t="shared" si="0"/>
        <v>In Oct, absenteeism was not significantly higher than expected in the Other race/ethnicity group.</v>
      </c>
    </row>
    <row r="51" spans="1:9" x14ac:dyDescent="0.35">
      <c r="A51" t="s">
        <v>143</v>
      </c>
      <c r="B51" t="s">
        <v>1</v>
      </c>
      <c r="C51">
        <v>4.5791000000000004</v>
      </c>
      <c r="D51">
        <v>2.9278</v>
      </c>
      <c r="E51">
        <v>6.2304000000000004</v>
      </c>
      <c r="F51">
        <v>3.2027000000000001</v>
      </c>
      <c r="G51">
        <v>2.5777999999999999</v>
      </c>
      <c r="H51">
        <v>3.8275999999999999</v>
      </c>
      <c r="I51" t="str">
        <f t="shared" si="0"/>
        <v>In Nov, absenteeism was not significantly higher than expected in the Other race/ethnicity group.</v>
      </c>
    </row>
    <row r="52" spans="1:9" x14ac:dyDescent="0.35">
      <c r="A52" t="s">
        <v>143</v>
      </c>
      <c r="B52" t="s">
        <v>2</v>
      </c>
      <c r="C52">
        <v>4.3825000000000003</v>
      </c>
      <c r="D52">
        <v>3.0470999999999999</v>
      </c>
      <c r="E52">
        <v>5.718</v>
      </c>
      <c r="F52">
        <v>3.1960999999999999</v>
      </c>
      <c r="G52">
        <v>2.5644999999999998</v>
      </c>
      <c r="H52">
        <v>3.8277000000000001</v>
      </c>
      <c r="I52" t="str">
        <f t="shared" si="0"/>
        <v>In Dec, absenteeism was not significantly higher than expected in the Other race/ethnicity group.</v>
      </c>
    </row>
    <row r="53" spans="1:9" x14ac:dyDescent="0.35">
      <c r="A53" t="s">
        <v>143</v>
      </c>
      <c r="B53" t="s">
        <v>3</v>
      </c>
      <c r="C53">
        <v>3.8483999999999998</v>
      </c>
      <c r="D53">
        <v>2.2319</v>
      </c>
      <c r="E53">
        <v>5.4649999999999999</v>
      </c>
      <c r="F53">
        <v>4.1919000000000004</v>
      </c>
      <c r="G53">
        <v>3.5804</v>
      </c>
      <c r="H53">
        <v>4.8034999999999997</v>
      </c>
      <c r="I53" t="str">
        <f t="shared" si="0"/>
        <v>In Jan, absenteeism was not significantly higher than expected in the Other race/ethnicity group.</v>
      </c>
    </row>
    <row r="54" spans="1:9" x14ac:dyDescent="0.35">
      <c r="A54" t="s">
        <v>143</v>
      </c>
      <c r="B54" t="s">
        <v>4</v>
      </c>
      <c r="C54">
        <v>3.5796999999999999</v>
      </c>
      <c r="D54">
        <v>2.1463999999999999</v>
      </c>
      <c r="E54">
        <v>5.0130999999999997</v>
      </c>
      <c r="F54">
        <v>3.024</v>
      </c>
      <c r="G54">
        <v>2.3637999999999999</v>
      </c>
      <c r="H54">
        <v>3.6842000000000001</v>
      </c>
      <c r="I54" t="str">
        <f t="shared" si="0"/>
        <v>In Feb, absenteeism was not significantly higher than expected in the Other race/ethnicity group.</v>
      </c>
    </row>
    <row r="55" spans="1:9" x14ac:dyDescent="0.35">
      <c r="A55" t="s">
        <v>143</v>
      </c>
      <c r="B55" t="s">
        <v>5</v>
      </c>
      <c r="C55">
        <v>2.3618999999999999</v>
      </c>
      <c r="D55">
        <v>1.0891</v>
      </c>
      <c r="E55">
        <v>3.6347999999999998</v>
      </c>
      <c r="F55">
        <v>2.8378000000000001</v>
      </c>
      <c r="G55">
        <v>2.3677000000000001</v>
      </c>
      <c r="H55">
        <v>3.3079000000000001</v>
      </c>
      <c r="I55" t="str">
        <f t="shared" si="0"/>
        <v>In Mar, absenteeism was not significantly higher than expected in the Other race/ethnicity group.</v>
      </c>
    </row>
    <row r="56" spans="1:9" x14ac:dyDescent="0.35">
      <c r="A56" t="s">
        <v>143</v>
      </c>
      <c r="B56" t="s">
        <v>6</v>
      </c>
      <c r="C56">
        <v>2.7080000000000002</v>
      </c>
      <c r="D56">
        <v>1.7411000000000001</v>
      </c>
      <c r="E56">
        <v>3.6749000000000001</v>
      </c>
      <c r="F56">
        <v>2.5857000000000001</v>
      </c>
      <c r="G56">
        <v>2.1478000000000002</v>
      </c>
      <c r="H56">
        <v>3.0234999999999999</v>
      </c>
      <c r="I56" t="str">
        <f t="shared" si="0"/>
        <v>In Apr, absenteeism was not significantly higher than expected in the Other race/ethnicity group.</v>
      </c>
    </row>
    <row r="57" spans="1:9" x14ac:dyDescent="0.35">
      <c r="A57" t="s">
        <v>143</v>
      </c>
      <c r="B57" t="s">
        <v>7</v>
      </c>
      <c r="C57">
        <v>2.4944000000000002</v>
      </c>
      <c r="D57">
        <v>1.3575999999999999</v>
      </c>
      <c r="E57">
        <v>3.6312000000000002</v>
      </c>
      <c r="F57">
        <v>2.9769999999999999</v>
      </c>
      <c r="G57">
        <v>2.5583</v>
      </c>
      <c r="H57">
        <v>3.3956</v>
      </c>
      <c r="I57" t="str">
        <f t="shared" si="0"/>
        <v>In May, absenteeism was not significantly higher than expected in the Other race/ethnicity group.</v>
      </c>
    </row>
    <row r="58" spans="1:9" x14ac:dyDescent="0.35">
      <c r="A58" t="s">
        <v>143</v>
      </c>
      <c r="B58" t="s">
        <v>8</v>
      </c>
      <c r="C58">
        <v>1.8361000000000001</v>
      </c>
      <c r="D58">
        <v>0.8165</v>
      </c>
      <c r="E58">
        <v>2.8555999999999999</v>
      </c>
      <c r="F58">
        <v>2.6972999999999998</v>
      </c>
      <c r="G58">
        <v>2.1257999999999999</v>
      </c>
      <c r="H58">
        <v>3.2686999999999999</v>
      </c>
      <c r="I58" t="str">
        <f t="shared" si="0"/>
        <v>In Jun, absenteeism was not significantly higher than expected in the Other race/ethnicity group.</v>
      </c>
    </row>
    <row r="59" spans="1:9" x14ac:dyDescent="0.35">
      <c r="A59" t="s">
        <v>143</v>
      </c>
      <c r="B59" t="s">
        <v>9</v>
      </c>
      <c r="C59">
        <v>2.2833999999999999</v>
      </c>
      <c r="D59">
        <v>0.82340000000000002</v>
      </c>
      <c r="E59">
        <v>3.7433999999999998</v>
      </c>
      <c r="F59">
        <v>2.3786</v>
      </c>
      <c r="G59">
        <v>1.8761000000000001</v>
      </c>
      <c r="H59">
        <v>2.8811</v>
      </c>
      <c r="I59" t="str">
        <f t="shared" si="0"/>
        <v>In Jul, absenteeism was not significantly higher than expected in the Other race/ethnicity group.</v>
      </c>
    </row>
    <row r="60" spans="1:9" x14ac:dyDescent="0.35">
      <c r="A60" t="s">
        <v>143</v>
      </c>
      <c r="B60" t="s">
        <v>10</v>
      </c>
      <c r="C60">
        <v>2.2730000000000001</v>
      </c>
      <c r="D60">
        <v>1.0136000000000001</v>
      </c>
      <c r="E60">
        <v>3.5323000000000002</v>
      </c>
      <c r="F60">
        <v>2.7269000000000001</v>
      </c>
      <c r="G60">
        <v>2.0733999999999999</v>
      </c>
      <c r="H60">
        <v>3.3803999999999998</v>
      </c>
      <c r="I60" t="str">
        <f t="shared" si="0"/>
        <v>In Aug, absenteeism was not significantly higher than expected in the Other race/ethnicity group.</v>
      </c>
    </row>
    <row r="61" spans="1:9" x14ac:dyDescent="0.35">
      <c r="A61" t="s">
        <v>143</v>
      </c>
      <c r="B61" t="s">
        <v>11</v>
      </c>
      <c r="C61">
        <v>4.0064000000000002</v>
      </c>
      <c r="D61">
        <v>2.5807000000000002</v>
      </c>
      <c r="E61">
        <v>5.4320000000000004</v>
      </c>
      <c r="F61">
        <v>2.7189999999999999</v>
      </c>
      <c r="G61">
        <v>2.2143000000000002</v>
      </c>
      <c r="H61">
        <v>3.2237</v>
      </c>
      <c r="I61" t="str">
        <f t="shared" si="0"/>
        <v>In Sep, absenteeism was not significantly higher than expected in the Other race/ethnicity group.</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activeCell="C18" sqref="C18"/>
    </sheetView>
  </sheetViews>
  <sheetFormatPr defaultRowHeight="14.5" x14ac:dyDescent="0.35"/>
  <cols>
    <col min="2" max="2" width="15.54296875" customWidth="1"/>
    <col min="3" max="3" width="44.54296875" customWidth="1"/>
    <col min="4" max="4" width="34.1796875" customWidth="1"/>
    <col min="5" max="5" width="19.453125" customWidth="1"/>
    <col min="6" max="6" width="28.1796875" customWidth="1"/>
    <col min="7" max="7" width="41.7265625" customWidth="1"/>
    <col min="8" max="8" width="38.26953125" customWidth="1"/>
    <col min="9" max="9" width="36.54296875" customWidth="1"/>
    <col min="10" max="10" width="44.54296875" customWidth="1"/>
    <col min="11" max="11" width="22.54296875" customWidth="1"/>
    <col min="12" max="12" width="43.7265625" customWidth="1"/>
    <col min="13" max="13" width="9.1796875" customWidth="1"/>
  </cols>
  <sheetData>
    <row r="1" spans="1:13" x14ac:dyDescent="0.35">
      <c r="A1" t="s">
        <v>12</v>
      </c>
      <c r="B1" t="s">
        <v>44</v>
      </c>
      <c r="C1" t="s">
        <v>45</v>
      </c>
      <c r="D1" t="s">
        <v>46</v>
      </c>
      <c r="E1" t="s">
        <v>47</v>
      </c>
      <c r="F1" t="s">
        <v>48</v>
      </c>
      <c r="G1" t="s">
        <v>49</v>
      </c>
      <c r="H1" t="s">
        <v>50</v>
      </c>
      <c r="I1" t="s">
        <v>51</v>
      </c>
      <c r="J1" t="s">
        <v>52</v>
      </c>
      <c r="K1" t="s">
        <v>53</v>
      </c>
      <c r="L1" t="s">
        <v>54</v>
      </c>
      <c r="M1" t="s">
        <v>109</v>
      </c>
    </row>
    <row r="2" spans="1:13" x14ac:dyDescent="0.35">
      <c r="A2" t="s">
        <v>0</v>
      </c>
      <c r="B2">
        <v>2.1</v>
      </c>
      <c r="C2">
        <v>1.25</v>
      </c>
      <c r="D2">
        <v>1.87</v>
      </c>
      <c r="E2">
        <v>2.58</v>
      </c>
      <c r="F2">
        <v>1.6</v>
      </c>
      <c r="G2">
        <v>3.11</v>
      </c>
      <c r="H2">
        <v>1.19</v>
      </c>
      <c r="I2">
        <v>2.92</v>
      </c>
      <c r="J2">
        <v>2.37</v>
      </c>
      <c r="K2">
        <v>2.9</v>
      </c>
      <c r="L2">
        <v>2.44</v>
      </c>
      <c r="M2" t="str">
        <f t="shared" ref="M2:M13"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Office and Administrative Support Occupations. Absenteeism in this occupational group was higher than that of all occupations combined.</v>
      </c>
    </row>
    <row r="3" spans="1:13" x14ac:dyDescent="0.35">
      <c r="A3" t="s">
        <v>1</v>
      </c>
      <c r="B3">
        <v>2.25</v>
      </c>
      <c r="C3">
        <v>1.38</v>
      </c>
      <c r="D3">
        <v>2.33</v>
      </c>
      <c r="E3">
        <v>3.19</v>
      </c>
      <c r="F3">
        <v>1.72</v>
      </c>
      <c r="G3">
        <v>2.61</v>
      </c>
      <c r="H3">
        <v>2.1</v>
      </c>
      <c r="I3">
        <v>2.08</v>
      </c>
      <c r="J3">
        <v>2.56</v>
      </c>
      <c r="K3">
        <v>3.33</v>
      </c>
      <c r="L3">
        <v>2.04</v>
      </c>
      <c r="M3" t="str">
        <f t="shared" si="0"/>
        <v>In Nov, absenteeism by occupational group was highest among workers in Production Occupations. Absenteeism in this occupational group was higher than that of all occupations combined.</v>
      </c>
    </row>
    <row r="4" spans="1:13" x14ac:dyDescent="0.35">
      <c r="A4" t="s">
        <v>2</v>
      </c>
      <c r="B4">
        <v>2.65</v>
      </c>
      <c r="C4">
        <v>1.78</v>
      </c>
      <c r="D4">
        <v>2.57</v>
      </c>
      <c r="E4">
        <v>3.82</v>
      </c>
      <c r="F4">
        <v>2.23</v>
      </c>
      <c r="G4">
        <v>3.54</v>
      </c>
      <c r="H4">
        <v>3.41</v>
      </c>
      <c r="I4">
        <v>2.8</v>
      </c>
      <c r="J4">
        <v>2.2799999999999998</v>
      </c>
      <c r="K4">
        <v>2.78</v>
      </c>
      <c r="L4">
        <v>2.64</v>
      </c>
      <c r="M4" t="str">
        <f t="shared" si="0"/>
        <v>In Dec, absenteeism by occupational group was highest among workers in Service Occupations. Absenteeism in this occupational group was higher than that of all occupations combined.</v>
      </c>
    </row>
    <row r="5" spans="1:13" x14ac:dyDescent="0.35">
      <c r="A5" t="s">
        <v>3</v>
      </c>
      <c r="B5">
        <v>2.81</v>
      </c>
      <c r="C5">
        <v>2.1</v>
      </c>
      <c r="D5">
        <v>2.4300000000000002</v>
      </c>
      <c r="E5">
        <v>3.68</v>
      </c>
      <c r="F5">
        <v>2.7</v>
      </c>
      <c r="G5">
        <v>3.57</v>
      </c>
      <c r="H5">
        <v>2.04</v>
      </c>
      <c r="I5">
        <v>2.81</v>
      </c>
      <c r="J5">
        <v>2.92</v>
      </c>
      <c r="K5">
        <v>3.99</v>
      </c>
      <c r="L5">
        <v>2.98</v>
      </c>
      <c r="M5" t="str">
        <f t="shared" si="0"/>
        <v>In Jan, absenteeism by occupational group was highest among workers in Production Occupations. Absenteeism in this occupational group was higher than that of all occupations combined.</v>
      </c>
    </row>
    <row r="6" spans="1:13" x14ac:dyDescent="0.35">
      <c r="A6" t="s">
        <v>4</v>
      </c>
      <c r="B6">
        <v>2.54</v>
      </c>
      <c r="C6">
        <v>1.95</v>
      </c>
      <c r="D6">
        <v>2.62</v>
      </c>
      <c r="E6">
        <v>3.12</v>
      </c>
      <c r="F6">
        <v>1.89</v>
      </c>
      <c r="G6">
        <v>3.1</v>
      </c>
      <c r="H6">
        <v>3.72</v>
      </c>
      <c r="I6">
        <v>2.4900000000000002</v>
      </c>
      <c r="J6">
        <v>3.34</v>
      </c>
      <c r="K6">
        <v>2.35</v>
      </c>
      <c r="L6">
        <v>2.64</v>
      </c>
      <c r="M6" t="str">
        <f t="shared" si="0"/>
        <v>In Feb, absenteeism by occupational group was highest among workers in Farming, Fishing, and Forestry Occupations. Absenteeism in this occupational group was higher than that of all occupations combined.</v>
      </c>
    </row>
    <row r="7" spans="1:13" x14ac:dyDescent="0.35">
      <c r="A7" t="s">
        <v>5</v>
      </c>
      <c r="B7">
        <v>2.39</v>
      </c>
      <c r="C7">
        <v>1.74</v>
      </c>
      <c r="D7">
        <v>2.17</v>
      </c>
      <c r="E7">
        <v>2.89</v>
      </c>
      <c r="F7">
        <v>2.4</v>
      </c>
      <c r="G7">
        <v>3.11</v>
      </c>
      <c r="H7">
        <v>0.65</v>
      </c>
      <c r="I7">
        <v>2.13</v>
      </c>
      <c r="J7">
        <v>2.38</v>
      </c>
      <c r="K7">
        <v>2.86</v>
      </c>
      <c r="L7">
        <v>3.28</v>
      </c>
      <c r="M7" t="str">
        <f t="shared" si="0"/>
        <v>In Mar, absenteeism by occupational group was highest among workers in Transportation and Material Moving Occupations. Absenteeism in this occupational group was higher than that of all occupations combined.</v>
      </c>
    </row>
    <row r="8" spans="1:13" x14ac:dyDescent="0.35">
      <c r="A8" t="s">
        <v>6</v>
      </c>
      <c r="B8">
        <v>2.11</v>
      </c>
      <c r="C8">
        <v>1.41</v>
      </c>
      <c r="D8">
        <v>2.0299999999999998</v>
      </c>
      <c r="E8">
        <v>2.35</v>
      </c>
      <c r="F8">
        <v>2.13</v>
      </c>
      <c r="G8">
        <v>2.94</v>
      </c>
      <c r="H8">
        <v>1.82</v>
      </c>
      <c r="I8">
        <v>2.44</v>
      </c>
      <c r="J8">
        <v>2.41</v>
      </c>
      <c r="K8">
        <v>2.0699999999999998</v>
      </c>
      <c r="L8">
        <v>2.4900000000000002</v>
      </c>
      <c r="M8" t="str">
        <f t="shared" si="0"/>
        <v>In Apr, absenteeism by occupational group was highest among workers in Office and Administrative Support Occupations. Absenteeism in this occupational group was higher than that of all occupations combined.</v>
      </c>
    </row>
    <row r="9" spans="1:13" x14ac:dyDescent="0.35">
      <c r="A9" t="s">
        <v>7</v>
      </c>
      <c r="B9">
        <v>2.0699999999999998</v>
      </c>
      <c r="C9">
        <v>1.44</v>
      </c>
      <c r="D9">
        <v>1.92</v>
      </c>
      <c r="E9">
        <v>2.6</v>
      </c>
      <c r="F9">
        <v>1.79</v>
      </c>
      <c r="G9">
        <v>2.62</v>
      </c>
      <c r="H9">
        <v>0.67</v>
      </c>
      <c r="I9">
        <v>1.9</v>
      </c>
      <c r="J9">
        <v>2.65</v>
      </c>
      <c r="K9">
        <v>2.77</v>
      </c>
      <c r="L9">
        <v>2.5299999999999998</v>
      </c>
      <c r="M9" t="str">
        <f t="shared" si="0"/>
        <v>In May, absenteeism by occupational group was highest among workers in Production Occupations. Absenteeism in this occupational group was higher than that of all occupations combined.</v>
      </c>
    </row>
    <row r="10" spans="1:13" x14ac:dyDescent="0.35">
      <c r="A10" t="s">
        <v>8</v>
      </c>
      <c r="B10">
        <v>1.66</v>
      </c>
      <c r="C10">
        <v>1.3</v>
      </c>
      <c r="D10">
        <v>1.48</v>
      </c>
      <c r="E10">
        <v>2.16</v>
      </c>
      <c r="F10">
        <v>1.46</v>
      </c>
      <c r="G10">
        <v>2.16</v>
      </c>
      <c r="H10">
        <v>1.91</v>
      </c>
      <c r="I10">
        <v>1.69</v>
      </c>
      <c r="J10">
        <v>1.99</v>
      </c>
      <c r="K10">
        <v>1.23</v>
      </c>
      <c r="L10">
        <v>2.19</v>
      </c>
      <c r="M10" t="str">
        <f t="shared" si="0"/>
        <v>In Jun, absenteeism by occupational group was highest among workers in Transportation and Material Moving Occupations. Absenteeism in this occupational group was higher than that of all occupations combined.</v>
      </c>
    </row>
    <row r="11" spans="1:13" x14ac:dyDescent="0.35">
      <c r="A11" t="s">
        <v>9</v>
      </c>
      <c r="B11">
        <v>1.88</v>
      </c>
      <c r="C11">
        <v>1.28</v>
      </c>
      <c r="D11">
        <v>1.51</v>
      </c>
      <c r="E11">
        <v>2.87</v>
      </c>
      <c r="F11">
        <v>1.93</v>
      </c>
      <c r="G11">
        <v>1.83</v>
      </c>
      <c r="H11">
        <v>1.46</v>
      </c>
      <c r="I11">
        <v>2.44</v>
      </c>
      <c r="J11">
        <v>2.27</v>
      </c>
      <c r="K11">
        <v>1.75</v>
      </c>
      <c r="L11">
        <v>2.5</v>
      </c>
      <c r="M11" t="str">
        <f t="shared" si="0"/>
        <v>In Jul, absenteeism by occupational group was highest among workers in Service Occupations. Absenteeism in this occupational group was higher than that of all occupations combined.</v>
      </c>
    </row>
    <row r="12" spans="1:13" x14ac:dyDescent="0.35">
      <c r="A12" t="s">
        <v>10</v>
      </c>
      <c r="B12">
        <v>2.0699999999999998</v>
      </c>
      <c r="C12">
        <v>1.61</v>
      </c>
      <c r="D12">
        <v>1.89</v>
      </c>
      <c r="E12">
        <v>2.29</v>
      </c>
      <c r="F12">
        <v>2.04</v>
      </c>
      <c r="G12">
        <v>2.41</v>
      </c>
      <c r="H12">
        <v>2.87</v>
      </c>
      <c r="I12">
        <v>1.96</v>
      </c>
      <c r="J12">
        <v>2.57</v>
      </c>
      <c r="K12">
        <v>2.2000000000000002</v>
      </c>
      <c r="L12">
        <v>2.77</v>
      </c>
      <c r="M12" t="str">
        <f t="shared" si="0"/>
        <v>In Aug, absenteeism by occupational group was highest among workers in Farming, Fishing, and Forestry Occupations. Absenteeism in this occupational group was higher than that of all occupations combined.</v>
      </c>
    </row>
    <row r="13" spans="1:13" x14ac:dyDescent="0.35">
      <c r="A13" t="s">
        <v>11</v>
      </c>
      <c r="B13">
        <v>2.31</v>
      </c>
      <c r="C13">
        <v>1.53</v>
      </c>
      <c r="D13">
        <v>2.2799999999999998</v>
      </c>
      <c r="E13">
        <v>2.85</v>
      </c>
      <c r="F13">
        <v>2.37</v>
      </c>
      <c r="G13">
        <v>2.75</v>
      </c>
      <c r="H13">
        <v>3.34</v>
      </c>
      <c r="I13">
        <v>1.96</v>
      </c>
      <c r="J13">
        <v>2.7</v>
      </c>
      <c r="K13">
        <v>2.95</v>
      </c>
      <c r="L13">
        <v>2.58</v>
      </c>
      <c r="M13" t="str">
        <f t="shared" si="0"/>
        <v>In Sep, absenteeism by occupational group was highest among workers in Farming, Fishing, and Forestry Occupations. Absenteeism in this occupational group was higher than that of all occupations combined.</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topLeftCell="A110" workbookViewId="0">
      <selection activeCell="G123" sqref="G123"/>
    </sheetView>
  </sheetViews>
  <sheetFormatPr defaultRowHeight="14.5" x14ac:dyDescent="0.35"/>
  <cols>
    <col min="1" max="1" width="48.54296875" customWidth="1"/>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55</v>
      </c>
      <c r="B1" t="s">
        <v>12</v>
      </c>
      <c r="C1" t="s">
        <v>14</v>
      </c>
      <c r="D1" t="s">
        <v>15</v>
      </c>
      <c r="E1" t="s">
        <v>16</v>
      </c>
      <c r="F1" t="s">
        <v>17</v>
      </c>
      <c r="G1" t="s">
        <v>18</v>
      </c>
      <c r="H1" t="s">
        <v>19</v>
      </c>
      <c r="I1" t="s">
        <v>109</v>
      </c>
    </row>
    <row r="2" spans="1:9" x14ac:dyDescent="0.35">
      <c r="A2" t="s">
        <v>45</v>
      </c>
      <c r="B2" t="s">
        <v>0</v>
      </c>
      <c r="C2">
        <v>1.2544999999999999</v>
      </c>
      <c r="D2">
        <v>1.0758000000000001</v>
      </c>
      <c r="E2">
        <v>1.4331</v>
      </c>
      <c r="F2">
        <v>1.2828999999999999</v>
      </c>
      <c r="G2">
        <v>1.1649</v>
      </c>
      <c r="H2">
        <v>1.4009</v>
      </c>
      <c r="I2" t="str">
        <f t="shared" ref="I2:I65"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45</v>
      </c>
      <c r="B3" t="s">
        <v>1</v>
      </c>
      <c r="C3">
        <v>1.3844000000000001</v>
      </c>
      <c r="D3">
        <v>1.1720999999999999</v>
      </c>
      <c r="E3">
        <v>1.5967</v>
      </c>
      <c r="F3">
        <v>1.4792000000000001</v>
      </c>
      <c r="G3">
        <v>1.3347</v>
      </c>
      <c r="H3">
        <v>1.6235999999999999</v>
      </c>
      <c r="I3" t="str">
        <f t="shared" si="0"/>
        <v>In Nov, absenteeism was not significantly higher than expected among workers in Management, Business, and Financial Occupations.</v>
      </c>
    </row>
    <row r="4" spans="1:9" x14ac:dyDescent="0.35">
      <c r="A4" t="s">
        <v>45</v>
      </c>
      <c r="B4" t="s">
        <v>2</v>
      </c>
      <c r="C4">
        <v>1.7763</v>
      </c>
      <c r="D4">
        <v>1.3661000000000001</v>
      </c>
      <c r="E4">
        <v>2.1863999999999999</v>
      </c>
      <c r="F4">
        <v>1.7726</v>
      </c>
      <c r="G4">
        <v>1.6113</v>
      </c>
      <c r="H4">
        <v>1.9339999999999999</v>
      </c>
      <c r="I4" t="str">
        <f t="shared" si="0"/>
        <v>In Dec, absenteeism was not significantly higher than expected among workers in Management, Business, and Financial Occupations.</v>
      </c>
    </row>
    <row r="5" spans="1:9" x14ac:dyDescent="0.35">
      <c r="A5" t="s">
        <v>45</v>
      </c>
      <c r="B5" t="s">
        <v>3</v>
      </c>
      <c r="C5">
        <v>2.0991</v>
      </c>
      <c r="D5">
        <v>1.6521999999999999</v>
      </c>
      <c r="E5">
        <v>2.5459999999999998</v>
      </c>
      <c r="F5">
        <v>2.2277999999999998</v>
      </c>
      <c r="G5">
        <v>2.0501</v>
      </c>
      <c r="H5">
        <v>2.4054000000000002</v>
      </c>
      <c r="I5" t="str">
        <f t="shared" si="0"/>
        <v>In Jan, absenteeism was not significantly higher than expected among workers in Management, Business, and Financial Occupations.</v>
      </c>
    </row>
    <row r="6" spans="1:9" x14ac:dyDescent="0.35">
      <c r="A6" t="s">
        <v>45</v>
      </c>
      <c r="B6" t="s">
        <v>4</v>
      </c>
      <c r="C6">
        <v>1.9478</v>
      </c>
      <c r="D6">
        <v>1.6283000000000001</v>
      </c>
      <c r="E6">
        <v>2.2673999999999999</v>
      </c>
      <c r="F6">
        <v>1.6398999999999999</v>
      </c>
      <c r="G6">
        <v>1.5001</v>
      </c>
      <c r="H6">
        <v>1.7797000000000001</v>
      </c>
      <c r="I6" t="str">
        <f t="shared" si="0"/>
        <v>In Feb, absenteeism was not significantly higher than expected among workers in Management, Business, and Financial Occupations.</v>
      </c>
    </row>
    <row r="7" spans="1:9" x14ac:dyDescent="0.35">
      <c r="A7" t="s">
        <v>45</v>
      </c>
      <c r="B7" t="s">
        <v>5</v>
      </c>
      <c r="C7">
        <v>1.7356</v>
      </c>
      <c r="D7">
        <v>1.4742</v>
      </c>
      <c r="E7">
        <v>1.9970000000000001</v>
      </c>
      <c r="F7">
        <v>1.5772999999999999</v>
      </c>
      <c r="G7">
        <v>1.4545999999999999</v>
      </c>
      <c r="H7">
        <v>1.7</v>
      </c>
      <c r="I7" t="str">
        <f t="shared" si="0"/>
        <v>In Mar, absenteeism was not significantly higher than expected among workers in Management, Business, and Financial Occupations.</v>
      </c>
    </row>
    <row r="8" spans="1:9" x14ac:dyDescent="0.35">
      <c r="A8" t="s">
        <v>45</v>
      </c>
      <c r="B8" t="s">
        <v>6</v>
      </c>
      <c r="C8">
        <v>1.4117</v>
      </c>
      <c r="D8">
        <v>1.0228999999999999</v>
      </c>
      <c r="E8">
        <v>1.8005</v>
      </c>
      <c r="F8">
        <v>1.3488</v>
      </c>
      <c r="G8">
        <v>1.1749000000000001</v>
      </c>
      <c r="H8">
        <v>1.5226</v>
      </c>
      <c r="I8" t="str">
        <f t="shared" si="0"/>
        <v>In Apr, absenteeism was not significantly higher than expected among workers in Management, Business, and Financial Occupations.</v>
      </c>
    </row>
    <row r="9" spans="1:9" x14ac:dyDescent="0.35">
      <c r="A9" t="s">
        <v>45</v>
      </c>
      <c r="B9" t="s">
        <v>7</v>
      </c>
      <c r="C9">
        <v>1.4396</v>
      </c>
      <c r="D9">
        <v>1.1898</v>
      </c>
      <c r="E9">
        <v>1.6895</v>
      </c>
      <c r="F9">
        <v>1.2910999999999999</v>
      </c>
      <c r="G9">
        <v>1.1740999999999999</v>
      </c>
      <c r="H9">
        <v>1.4080999999999999</v>
      </c>
      <c r="I9" t="str">
        <f t="shared" si="0"/>
        <v>In May, absenteeism was not significantly higher than expected among workers in Management, Business, and Financial Occupations.</v>
      </c>
    </row>
    <row r="10" spans="1:9" x14ac:dyDescent="0.35">
      <c r="A10" t="s">
        <v>45</v>
      </c>
      <c r="B10" t="s">
        <v>8</v>
      </c>
      <c r="C10">
        <v>1.2977000000000001</v>
      </c>
      <c r="D10">
        <v>1.0583</v>
      </c>
      <c r="E10">
        <v>1.5369999999999999</v>
      </c>
      <c r="F10">
        <v>1.2225999999999999</v>
      </c>
      <c r="G10">
        <v>1.0781000000000001</v>
      </c>
      <c r="H10">
        <v>1.3671</v>
      </c>
      <c r="I10" t="str">
        <f t="shared" si="0"/>
        <v>In Jun, absenteeism was not significantly higher than expected among workers in Management, Business, and Financial Occupations.</v>
      </c>
    </row>
    <row r="11" spans="1:9" x14ac:dyDescent="0.35">
      <c r="A11" t="s">
        <v>45</v>
      </c>
      <c r="B11" t="s">
        <v>9</v>
      </c>
      <c r="C11">
        <v>1.2825</v>
      </c>
      <c r="D11">
        <v>1.0135000000000001</v>
      </c>
      <c r="E11">
        <v>1.5515000000000001</v>
      </c>
      <c r="F11">
        <v>1.2034</v>
      </c>
      <c r="G11">
        <v>1.0598000000000001</v>
      </c>
      <c r="H11">
        <v>1.347</v>
      </c>
      <c r="I11" t="str">
        <f t="shared" si="0"/>
        <v>In Jul, absenteeism was not significantly higher than expected among workers in Management, Business, and Financial Occupations.</v>
      </c>
    </row>
    <row r="12" spans="1:9" x14ac:dyDescent="0.35">
      <c r="A12" t="s">
        <v>45</v>
      </c>
      <c r="B12" t="s">
        <v>10</v>
      </c>
      <c r="C12">
        <v>1.6102000000000001</v>
      </c>
      <c r="D12">
        <v>1.3130999999999999</v>
      </c>
      <c r="E12">
        <v>1.9073</v>
      </c>
      <c r="F12">
        <v>1.2343999999999999</v>
      </c>
      <c r="G12">
        <v>1.1216999999999999</v>
      </c>
      <c r="H12">
        <v>1.3472</v>
      </c>
      <c r="I12" t="str">
        <f t="shared" si="0"/>
        <v>In Aug, absenteeism was not significantly higher than expected among workers in Management, Business, and Financial Occupations.</v>
      </c>
    </row>
    <row r="13" spans="1:9" x14ac:dyDescent="0.35">
      <c r="A13" t="s">
        <v>45</v>
      </c>
      <c r="B13" t="s">
        <v>11</v>
      </c>
      <c r="C13">
        <v>1.5269999999999999</v>
      </c>
      <c r="D13">
        <v>1.2395</v>
      </c>
      <c r="E13">
        <v>1.8146</v>
      </c>
      <c r="F13">
        <v>1.3604000000000001</v>
      </c>
      <c r="G13">
        <v>1.2056</v>
      </c>
      <c r="H13">
        <v>1.5152000000000001</v>
      </c>
      <c r="I13" t="str">
        <f t="shared" si="0"/>
        <v>In Sep, absenteeism was not significantly higher than expected among workers in Management, Business, and Financial Occupations.</v>
      </c>
    </row>
    <row r="14" spans="1:9" x14ac:dyDescent="0.35">
      <c r="A14" t="s">
        <v>46</v>
      </c>
      <c r="B14" t="s">
        <v>0</v>
      </c>
      <c r="C14">
        <v>1.8675999999999999</v>
      </c>
      <c r="D14">
        <v>1.5779000000000001</v>
      </c>
      <c r="E14">
        <v>2.1572</v>
      </c>
      <c r="F14">
        <v>1.7178</v>
      </c>
      <c r="G14">
        <v>1.5658000000000001</v>
      </c>
      <c r="H14">
        <v>1.8697999999999999</v>
      </c>
      <c r="I14" t="str">
        <f t="shared" si="0"/>
        <v>In Oct, absenteeism was not significantly higher than expected among workers in Professional and Related Occupations.</v>
      </c>
    </row>
    <row r="15" spans="1:9" x14ac:dyDescent="0.35">
      <c r="A15" t="s">
        <v>46</v>
      </c>
      <c r="B15" t="s">
        <v>1</v>
      </c>
      <c r="C15">
        <v>2.3281999999999998</v>
      </c>
      <c r="D15">
        <v>1.9970000000000001</v>
      </c>
      <c r="E15">
        <v>2.6593</v>
      </c>
      <c r="F15">
        <v>1.9847999999999999</v>
      </c>
      <c r="G15">
        <v>1.8658999999999999</v>
      </c>
      <c r="H15">
        <v>2.1036999999999999</v>
      </c>
      <c r="I15" t="str">
        <f t="shared" si="0"/>
        <v>In Nov, absenteeism was not significantly higher than expected among workers in Professional and Related Occupations.</v>
      </c>
    </row>
    <row r="16" spans="1:9" x14ac:dyDescent="0.35">
      <c r="A16" t="s">
        <v>46</v>
      </c>
      <c r="B16" t="s">
        <v>2</v>
      </c>
      <c r="C16">
        <v>2.5649999999999999</v>
      </c>
      <c r="D16">
        <v>2.1833999999999998</v>
      </c>
      <c r="E16">
        <v>2.9466000000000001</v>
      </c>
      <c r="F16">
        <v>2.4904999999999999</v>
      </c>
      <c r="G16">
        <v>2.3296000000000001</v>
      </c>
      <c r="H16">
        <v>2.6513</v>
      </c>
      <c r="I16" t="str">
        <f t="shared" si="0"/>
        <v>In Dec, absenteeism was not significantly higher than expected among workers in Professional and Related Occupations.</v>
      </c>
    </row>
    <row r="17" spans="1:9" x14ac:dyDescent="0.35">
      <c r="A17" t="s">
        <v>46</v>
      </c>
      <c r="B17" t="s">
        <v>3</v>
      </c>
      <c r="C17">
        <v>2.4321000000000002</v>
      </c>
      <c r="D17">
        <v>2.1221999999999999</v>
      </c>
      <c r="E17">
        <v>2.742</v>
      </c>
      <c r="F17">
        <v>2.7082999999999999</v>
      </c>
      <c r="G17">
        <v>2.5594999999999999</v>
      </c>
      <c r="H17">
        <v>2.8571</v>
      </c>
      <c r="I17" t="str">
        <f t="shared" si="0"/>
        <v>In Jan, absenteeism was not significantly higher than expected among workers in Professional and Related Occupations.</v>
      </c>
    </row>
    <row r="18" spans="1:9" x14ac:dyDescent="0.35">
      <c r="A18" t="s">
        <v>46</v>
      </c>
      <c r="B18" t="s">
        <v>4</v>
      </c>
      <c r="C18">
        <v>2.6175999999999999</v>
      </c>
      <c r="D18">
        <v>2.2662</v>
      </c>
      <c r="E18">
        <v>2.9689999999999999</v>
      </c>
      <c r="F18">
        <v>2.3266</v>
      </c>
      <c r="G18">
        <v>2.1762000000000001</v>
      </c>
      <c r="H18">
        <v>2.4769999999999999</v>
      </c>
      <c r="I18" t="str">
        <f t="shared" si="0"/>
        <v>In Feb, absenteeism was not significantly higher than expected among workers in Professional and Related Occupations.</v>
      </c>
    </row>
    <row r="19" spans="1:9" x14ac:dyDescent="0.35">
      <c r="A19" t="s">
        <v>46</v>
      </c>
      <c r="B19" t="s">
        <v>5</v>
      </c>
      <c r="C19">
        <v>2.1701999999999999</v>
      </c>
      <c r="D19">
        <v>1.8895999999999999</v>
      </c>
      <c r="E19">
        <v>2.4508000000000001</v>
      </c>
      <c r="F19">
        <v>2.1526000000000001</v>
      </c>
      <c r="G19">
        <v>2.0021</v>
      </c>
      <c r="H19">
        <v>2.3031000000000001</v>
      </c>
      <c r="I19" t="str">
        <f t="shared" si="0"/>
        <v>In Mar, absenteeism was not significantly higher than expected among workers in Professional and Related Occupations.</v>
      </c>
    </row>
    <row r="20" spans="1:9" x14ac:dyDescent="0.35">
      <c r="A20" t="s">
        <v>46</v>
      </c>
      <c r="B20" t="s">
        <v>6</v>
      </c>
      <c r="C20">
        <v>2.0263</v>
      </c>
      <c r="D20">
        <v>1.6386000000000001</v>
      </c>
      <c r="E20">
        <v>2.4140000000000001</v>
      </c>
      <c r="F20">
        <v>1.8144</v>
      </c>
      <c r="G20">
        <v>1.6827000000000001</v>
      </c>
      <c r="H20">
        <v>1.9460999999999999</v>
      </c>
      <c r="I20" t="str">
        <f t="shared" si="0"/>
        <v>In Apr, absenteeism was not significantly higher than expected among workers in Professional and Related Occupations.</v>
      </c>
    </row>
    <row r="21" spans="1:9" x14ac:dyDescent="0.35">
      <c r="A21" t="s">
        <v>46</v>
      </c>
      <c r="B21" t="s">
        <v>7</v>
      </c>
      <c r="C21">
        <v>1.9202999999999999</v>
      </c>
      <c r="D21">
        <v>1.5583</v>
      </c>
      <c r="E21">
        <v>2.2823000000000002</v>
      </c>
      <c r="F21">
        <v>1.7909999999999999</v>
      </c>
      <c r="G21">
        <v>1.637</v>
      </c>
      <c r="H21">
        <v>1.9450000000000001</v>
      </c>
      <c r="I21" t="str">
        <f t="shared" si="0"/>
        <v>In May, absenteeism was not significantly higher than expected among workers in Professional and Related Occupations.</v>
      </c>
    </row>
    <row r="22" spans="1:9" x14ac:dyDescent="0.35">
      <c r="A22" t="s">
        <v>46</v>
      </c>
      <c r="B22" t="s">
        <v>8</v>
      </c>
      <c r="C22">
        <v>1.4787999999999999</v>
      </c>
      <c r="D22">
        <v>1.1687000000000001</v>
      </c>
      <c r="E22">
        <v>1.7888999999999999</v>
      </c>
      <c r="F22">
        <v>1.3451</v>
      </c>
      <c r="G22">
        <v>1.2305999999999999</v>
      </c>
      <c r="H22">
        <v>1.4595</v>
      </c>
      <c r="I22" t="str">
        <f t="shared" si="0"/>
        <v>In Jun, absenteeism was not significantly higher than expected among workers in Professional and Related Occupations.</v>
      </c>
    </row>
    <row r="23" spans="1:9" x14ac:dyDescent="0.35">
      <c r="A23" t="s">
        <v>46</v>
      </c>
      <c r="B23" t="s">
        <v>9</v>
      </c>
      <c r="C23">
        <v>1.5116000000000001</v>
      </c>
      <c r="D23">
        <v>1.2492000000000001</v>
      </c>
      <c r="E23">
        <v>1.774</v>
      </c>
      <c r="F23">
        <v>1.4315</v>
      </c>
      <c r="G23">
        <v>1.304</v>
      </c>
      <c r="H23">
        <v>1.5590999999999999</v>
      </c>
      <c r="I23" t="str">
        <f t="shared" si="0"/>
        <v>In Jul, absenteeism was not significantly higher than expected among workers in Professional and Related Occupations.</v>
      </c>
    </row>
    <row r="24" spans="1:9" x14ac:dyDescent="0.35">
      <c r="A24" t="s">
        <v>46</v>
      </c>
      <c r="B24" t="s">
        <v>10</v>
      </c>
      <c r="C24">
        <v>1.8934</v>
      </c>
      <c r="D24">
        <v>1.6316999999999999</v>
      </c>
      <c r="E24">
        <v>2.1551999999999998</v>
      </c>
      <c r="F24">
        <v>1.56</v>
      </c>
      <c r="G24">
        <v>1.4590000000000001</v>
      </c>
      <c r="H24">
        <v>1.6609</v>
      </c>
      <c r="I24" t="str">
        <f t="shared" si="0"/>
        <v>In Aug, absenteeism was not significantly higher than expected among workers in Professional and Related Occupations.</v>
      </c>
    </row>
    <row r="25" spans="1:9" x14ac:dyDescent="0.35">
      <c r="A25" t="s">
        <v>46</v>
      </c>
      <c r="B25" t="s">
        <v>11</v>
      </c>
      <c r="C25">
        <v>2.2829999999999999</v>
      </c>
      <c r="D25">
        <v>1.9254</v>
      </c>
      <c r="E25">
        <v>2.6406000000000001</v>
      </c>
      <c r="F25">
        <v>1.8884000000000001</v>
      </c>
      <c r="G25">
        <v>1.7421</v>
      </c>
      <c r="H25">
        <v>2.0348000000000002</v>
      </c>
      <c r="I25" t="str">
        <f t="shared" si="0"/>
        <v>In Sep, absenteeism was not significantly higher than expected among workers in Professional and Related Occupations.</v>
      </c>
    </row>
    <row r="26" spans="1:9" x14ac:dyDescent="0.35">
      <c r="A26" t="s">
        <v>47</v>
      </c>
      <c r="B26" t="s">
        <v>0</v>
      </c>
      <c r="C26">
        <v>2.5848</v>
      </c>
      <c r="D26">
        <v>2.1735000000000002</v>
      </c>
      <c r="E26">
        <v>2.9961000000000002</v>
      </c>
      <c r="F26">
        <v>2.6364999999999998</v>
      </c>
      <c r="G26">
        <v>2.4542000000000002</v>
      </c>
      <c r="H26">
        <v>2.8188</v>
      </c>
      <c r="I26" t="str">
        <f t="shared" si="0"/>
        <v>In Oct, absenteeism was not significantly higher than expected among workers in Service Occupations.</v>
      </c>
    </row>
    <row r="27" spans="1:9" x14ac:dyDescent="0.35">
      <c r="A27" t="s">
        <v>47</v>
      </c>
      <c r="B27" t="s">
        <v>1</v>
      </c>
      <c r="C27">
        <v>3.1871999999999998</v>
      </c>
      <c r="D27">
        <v>2.5777000000000001</v>
      </c>
      <c r="E27">
        <v>3.7968000000000002</v>
      </c>
      <c r="F27">
        <v>2.8976999999999999</v>
      </c>
      <c r="G27">
        <v>2.6728999999999998</v>
      </c>
      <c r="H27">
        <v>3.1225999999999998</v>
      </c>
      <c r="I27" t="str">
        <f t="shared" si="0"/>
        <v>In Nov, absenteeism was not significantly higher than expected among workers in Service Occupations.</v>
      </c>
    </row>
    <row r="28" spans="1:9" x14ac:dyDescent="0.35">
      <c r="A28" t="s">
        <v>47</v>
      </c>
      <c r="B28" t="s">
        <v>2</v>
      </c>
      <c r="C28">
        <v>3.8191000000000002</v>
      </c>
      <c r="D28">
        <v>3.1223999999999998</v>
      </c>
      <c r="E28">
        <v>4.5157999999999996</v>
      </c>
      <c r="F28">
        <v>3.3012000000000001</v>
      </c>
      <c r="G28">
        <v>3.0430999999999999</v>
      </c>
      <c r="H28">
        <v>3.5594000000000001</v>
      </c>
      <c r="I28" t="str">
        <f t="shared" si="0"/>
        <v>In Dec, absenteeism was not significantly higher than expected among workers in Service Occupations.</v>
      </c>
    </row>
    <row r="29" spans="1:9" x14ac:dyDescent="0.35">
      <c r="A29" t="s">
        <v>47</v>
      </c>
      <c r="B29" t="s">
        <v>3</v>
      </c>
      <c r="C29">
        <v>3.6766999999999999</v>
      </c>
      <c r="D29">
        <v>3.0144000000000002</v>
      </c>
      <c r="E29">
        <v>4.3388999999999998</v>
      </c>
      <c r="F29">
        <v>4.0373000000000001</v>
      </c>
      <c r="G29">
        <v>3.7871000000000001</v>
      </c>
      <c r="H29">
        <v>4.2874999999999996</v>
      </c>
      <c r="I29" t="str">
        <f t="shared" si="0"/>
        <v>In Jan, absenteeism was not significantly higher than expected among workers in Service Occupations.</v>
      </c>
    </row>
    <row r="30" spans="1:9" x14ac:dyDescent="0.35">
      <c r="A30" t="s">
        <v>47</v>
      </c>
      <c r="B30" t="s">
        <v>4</v>
      </c>
      <c r="C30">
        <v>3.1217999999999999</v>
      </c>
      <c r="D30">
        <v>2.3523000000000001</v>
      </c>
      <c r="E30">
        <v>3.8913000000000002</v>
      </c>
      <c r="F30">
        <v>2.9613</v>
      </c>
      <c r="G30">
        <v>2.6863000000000001</v>
      </c>
      <c r="H30">
        <v>3.2362000000000002</v>
      </c>
      <c r="I30" t="str">
        <f t="shared" si="0"/>
        <v>In Feb, absenteeism was not significantly higher than expected among workers in Service Occupations.</v>
      </c>
    </row>
    <row r="31" spans="1:9" x14ac:dyDescent="0.35">
      <c r="A31" t="s">
        <v>47</v>
      </c>
      <c r="B31" t="s">
        <v>5</v>
      </c>
      <c r="C31">
        <v>2.8938999999999999</v>
      </c>
      <c r="D31">
        <v>2.3542999999999998</v>
      </c>
      <c r="E31">
        <v>3.4333999999999998</v>
      </c>
      <c r="F31">
        <v>2.8692000000000002</v>
      </c>
      <c r="G31">
        <v>2.6785999999999999</v>
      </c>
      <c r="H31">
        <v>3.0598999999999998</v>
      </c>
      <c r="I31" t="str">
        <f t="shared" si="0"/>
        <v>In Mar, absenteeism was not significantly higher than expected among workers in Service Occupations.</v>
      </c>
    </row>
    <row r="32" spans="1:9" x14ac:dyDescent="0.35">
      <c r="A32" t="s">
        <v>47</v>
      </c>
      <c r="B32" t="s">
        <v>6</v>
      </c>
      <c r="C32">
        <v>2.3479999999999999</v>
      </c>
      <c r="D32">
        <v>1.6611</v>
      </c>
      <c r="E32">
        <v>3.0348999999999999</v>
      </c>
      <c r="F32">
        <v>3.0331000000000001</v>
      </c>
      <c r="G32">
        <v>2.8129</v>
      </c>
      <c r="H32">
        <v>3.2532999999999999</v>
      </c>
      <c r="I32" t="str">
        <f t="shared" si="0"/>
        <v>In Apr, absenteeism was not significantly higher than expected among workers in Service Occupations.</v>
      </c>
    </row>
    <row r="33" spans="1:9" x14ac:dyDescent="0.35">
      <c r="A33" t="s">
        <v>47</v>
      </c>
      <c r="B33" t="s">
        <v>7</v>
      </c>
      <c r="C33">
        <v>2.6036000000000001</v>
      </c>
      <c r="D33">
        <v>1.8449</v>
      </c>
      <c r="E33">
        <v>3.3622000000000001</v>
      </c>
      <c r="F33">
        <v>2.6223999999999998</v>
      </c>
      <c r="G33">
        <v>2.4306000000000001</v>
      </c>
      <c r="H33">
        <v>2.8142999999999998</v>
      </c>
      <c r="I33" t="str">
        <f t="shared" si="0"/>
        <v>In May, absenteeism was not significantly higher than expected among workers in Service Occupations.</v>
      </c>
    </row>
    <row r="34" spans="1:9" x14ac:dyDescent="0.35">
      <c r="A34" t="s">
        <v>47</v>
      </c>
      <c r="B34" t="s">
        <v>8</v>
      </c>
      <c r="C34">
        <v>2.1617999999999999</v>
      </c>
      <c r="D34">
        <v>1.8123</v>
      </c>
      <c r="E34">
        <v>2.5112999999999999</v>
      </c>
      <c r="F34">
        <v>2.2557999999999998</v>
      </c>
      <c r="G34">
        <v>2.0548999999999999</v>
      </c>
      <c r="H34">
        <v>2.4567000000000001</v>
      </c>
      <c r="I34" t="str">
        <f t="shared" si="0"/>
        <v>In Jun, absenteeism was not significantly higher than expected among workers in Service Occupations.</v>
      </c>
    </row>
    <row r="35" spans="1:9" x14ac:dyDescent="0.35">
      <c r="A35" t="s">
        <v>47</v>
      </c>
      <c r="B35" t="s">
        <v>9</v>
      </c>
      <c r="C35">
        <v>2.8660000000000001</v>
      </c>
      <c r="D35">
        <v>2.3754</v>
      </c>
      <c r="E35">
        <v>3.3565</v>
      </c>
      <c r="F35">
        <v>2.6111</v>
      </c>
      <c r="G35">
        <v>2.4230999999999998</v>
      </c>
      <c r="H35">
        <v>2.7991000000000001</v>
      </c>
      <c r="I35" t="str">
        <f t="shared" si="0"/>
        <v>In Jul, absenteeism was not significantly higher than expected among workers in Service Occupations.</v>
      </c>
    </row>
    <row r="36" spans="1:9" x14ac:dyDescent="0.35">
      <c r="A36" t="s">
        <v>47</v>
      </c>
      <c r="B36" t="s">
        <v>10</v>
      </c>
      <c r="C36">
        <v>2.2921</v>
      </c>
      <c r="D36">
        <v>1.9603999999999999</v>
      </c>
      <c r="E36">
        <v>2.6236999999999999</v>
      </c>
      <c r="F36">
        <v>2.5514000000000001</v>
      </c>
      <c r="G36">
        <v>2.3319000000000001</v>
      </c>
      <c r="H36">
        <v>2.7709000000000001</v>
      </c>
      <c r="I36" t="str">
        <f t="shared" si="0"/>
        <v>In Aug, absenteeism was not significantly higher than expected among workers in Service Occupations.</v>
      </c>
    </row>
    <row r="37" spans="1:9" x14ac:dyDescent="0.35">
      <c r="A37" t="s">
        <v>47</v>
      </c>
      <c r="B37" t="s">
        <v>11</v>
      </c>
      <c r="C37">
        <v>2.8517000000000001</v>
      </c>
      <c r="D37">
        <v>2.3256000000000001</v>
      </c>
      <c r="E37">
        <v>3.3778000000000001</v>
      </c>
      <c r="F37">
        <v>2.5912000000000002</v>
      </c>
      <c r="G37">
        <v>2.4098000000000002</v>
      </c>
      <c r="H37">
        <v>2.7726000000000002</v>
      </c>
      <c r="I37" t="str">
        <f t="shared" si="0"/>
        <v>In Sep, absenteeism was not significantly higher than expected among workers in Service Occupations.</v>
      </c>
    </row>
    <row r="38" spans="1:9" x14ac:dyDescent="0.35">
      <c r="A38" t="s">
        <v>48</v>
      </c>
      <c r="B38" t="s">
        <v>0</v>
      </c>
      <c r="C38">
        <v>1.5953999999999999</v>
      </c>
      <c r="D38">
        <v>1.2319</v>
      </c>
      <c r="E38">
        <v>1.9588000000000001</v>
      </c>
      <c r="F38">
        <v>1.9531000000000001</v>
      </c>
      <c r="G38">
        <v>1.7697000000000001</v>
      </c>
      <c r="H38">
        <v>2.1364999999999998</v>
      </c>
      <c r="I38" t="str">
        <f t="shared" si="0"/>
        <v>In Oct, absenteeism was not significantly higher than expected among workers in Sales and Related Occupations.</v>
      </c>
    </row>
    <row r="39" spans="1:9" x14ac:dyDescent="0.35">
      <c r="A39" t="s">
        <v>48</v>
      </c>
      <c r="B39" t="s">
        <v>1</v>
      </c>
      <c r="C39">
        <v>1.7203999999999999</v>
      </c>
      <c r="D39">
        <v>1.2045999999999999</v>
      </c>
      <c r="E39">
        <v>2.2362000000000002</v>
      </c>
      <c r="F39">
        <v>2.1114999999999999</v>
      </c>
      <c r="G39">
        <v>1.7921</v>
      </c>
      <c r="H39">
        <v>2.4308999999999998</v>
      </c>
      <c r="I39" t="str">
        <f t="shared" si="0"/>
        <v>In Nov, absenteeism was not significantly higher than expected among workers in Sales and Related Occupations.</v>
      </c>
    </row>
    <row r="40" spans="1:9" x14ac:dyDescent="0.35">
      <c r="A40" t="s">
        <v>48</v>
      </c>
      <c r="B40" t="s">
        <v>2</v>
      </c>
      <c r="C40">
        <v>2.2326000000000001</v>
      </c>
      <c r="D40">
        <v>1.6266</v>
      </c>
      <c r="E40">
        <v>2.8386</v>
      </c>
      <c r="F40">
        <v>2.4599000000000002</v>
      </c>
      <c r="G40">
        <v>2.2166999999999999</v>
      </c>
      <c r="H40">
        <v>2.7031999999999998</v>
      </c>
      <c r="I40" t="str">
        <f t="shared" si="0"/>
        <v>In Dec, absenteeism was not significantly higher than expected among workers in Sales and Related Occupations.</v>
      </c>
    </row>
    <row r="41" spans="1:9" x14ac:dyDescent="0.35">
      <c r="A41" t="s">
        <v>48</v>
      </c>
      <c r="B41" t="s">
        <v>3</v>
      </c>
      <c r="C41">
        <v>2.6955</v>
      </c>
      <c r="D41">
        <v>2.1065</v>
      </c>
      <c r="E41">
        <v>3.2845</v>
      </c>
      <c r="F41">
        <v>2.8740000000000001</v>
      </c>
      <c r="G41">
        <v>2.5560999999999998</v>
      </c>
      <c r="H41">
        <v>3.1919</v>
      </c>
      <c r="I41" t="str">
        <f t="shared" si="0"/>
        <v>In Jan, absenteeism was not significantly higher than expected among workers in Sales and Related Occupations.</v>
      </c>
    </row>
    <row r="42" spans="1:9" x14ac:dyDescent="0.35">
      <c r="A42" t="s">
        <v>48</v>
      </c>
      <c r="B42" t="s">
        <v>4</v>
      </c>
      <c r="C42">
        <v>1.8925000000000001</v>
      </c>
      <c r="D42">
        <v>1.2402</v>
      </c>
      <c r="E42">
        <v>2.5449000000000002</v>
      </c>
      <c r="F42">
        <v>2.0598000000000001</v>
      </c>
      <c r="G42">
        <v>1.8122</v>
      </c>
      <c r="H42">
        <v>2.3073999999999999</v>
      </c>
      <c r="I42" t="str">
        <f t="shared" si="0"/>
        <v>In Feb, absenteeism was not significantly higher than expected among workers in Sales and Related Occupations.</v>
      </c>
    </row>
    <row r="43" spans="1:9" x14ac:dyDescent="0.35">
      <c r="A43" t="s">
        <v>48</v>
      </c>
      <c r="B43" t="s">
        <v>5</v>
      </c>
      <c r="C43">
        <v>2.3982999999999999</v>
      </c>
      <c r="D43">
        <v>1.6474</v>
      </c>
      <c r="E43">
        <v>3.1490999999999998</v>
      </c>
      <c r="F43">
        <v>2.0909</v>
      </c>
      <c r="G43">
        <v>1.8418000000000001</v>
      </c>
      <c r="H43">
        <v>2.34</v>
      </c>
      <c r="I43" t="str">
        <f t="shared" si="0"/>
        <v>In Mar, absenteeism was not significantly higher than expected among workers in Sales and Related Occupations.</v>
      </c>
    </row>
    <row r="44" spans="1:9" x14ac:dyDescent="0.35">
      <c r="A44" t="s">
        <v>48</v>
      </c>
      <c r="B44" t="s">
        <v>6</v>
      </c>
      <c r="C44">
        <v>2.1265999999999998</v>
      </c>
      <c r="D44">
        <v>1.7037</v>
      </c>
      <c r="E44">
        <v>2.5495999999999999</v>
      </c>
      <c r="F44">
        <v>1.8220000000000001</v>
      </c>
      <c r="G44">
        <v>1.4987999999999999</v>
      </c>
      <c r="H44">
        <v>2.1452</v>
      </c>
      <c r="I44" t="str">
        <f t="shared" si="0"/>
        <v>In Apr, absenteeism was not significantly higher than expected among workers in Sales and Related Occupations.</v>
      </c>
    </row>
    <row r="45" spans="1:9" x14ac:dyDescent="0.35">
      <c r="A45" t="s">
        <v>48</v>
      </c>
      <c r="B45" t="s">
        <v>7</v>
      </c>
      <c r="C45">
        <v>1.7910999999999999</v>
      </c>
      <c r="D45">
        <v>0.99670000000000003</v>
      </c>
      <c r="E45">
        <v>2.5855000000000001</v>
      </c>
      <c r="F45">
        <v>1.7793000000000001</v>
      </c>
      <c r="G45">
        <v>1.5165</v>
      </c>
      <c r="H45">
        <v>2.0421</v>
      </c>
      <c r="I45" t="str">
        <f t="shared" si="0"/>
        <v>In May, absenteeism was not significantly higher than expected among workers in Sales and Related Occupations.</v>
      </c>
    </row>
    <row r="46" spans="1:9" x14ac:dyDescent="0.35">
      <c r="A46" t="s">
        <v>48</v>
      </c>
      <c r="B46" t="s">
        <v>8</v>
      </c>
      <c r="C46">
        <v>1.4616</v>
      </c>
      <c r="D46">
        <v>0.88519999999999999</v>
      </c>
      <c r="E46">
        <v>2.0379999999999998</v>
      </c>
      <c r="F46">
        <v>1.6351</v>
      </c>
      <c r="G46">
        <v>1.4407000000000001</v>
      </c>
      <c r="H46">
        <v>1.8294999999999999</v>
      </c>
      <c r="I46" t="str">
        <f t="shared" si="0"/>
        <v>In Jun, absenteeism was not significantly higher than expected among workers in Sales and Related Occupations.</v>
      </c>
    </row>
    <row r="47" spans="1:9" x14ac:dyDescent="0.35">
      <c r="A47" t="s">
        <v>48</v>
      </c>
      <c r="B47" t="s">
        <v>9</v>
      </c>
      <c r="C47">
        <v>1.9298</v>
      </c>
      <c r="D47">
        <v>1.4013</v>
      </c>
      <c r="E47">
        <v>2.4582999999999999</v>
      </c>
      <c r="F47">
        <v>1.8638999999999999</v>
      </c>
      <c r="G47">
        <v>1.6374</v>
      </c>
      <c r="H47">
        <v>2.0903</v>
      </c>
      <c r="I47" t="str">
        <f t="shared" si="0"/>
        <v>In Jul, absenteeism was not significantly higher than expected among workers in Sales and Related Occupations.</v>
      </c>
    </row>
    <row r="48" spans="1:9" x14ac:dyDescent="0.35">
      <c r="A48" t="s">
        <v>48</v>
      </c>
      <c r="B48" t="s">
        <v>10</v>
      </c>
      <c r="C48">
        <v>2.0379</v>
      </c>
      <c r="D48">
        <v>1.3514999999999999</v>
      </c>
      <c r="E48">
        <v>2.7242999999999999</v>
      </c>
      <c r="F48">
        <v>1.6524000000000001</v>
      </c>
      <c r="G48">
        <v>1.4746999999999999</v>
      </c>
      <c r="H48">
        <v>1.8302</v>
      </c>
      <c r="I48" t="str">
        <f t="shared" si="0"/>
        <v>In Aug, absenteeism was not significantly higher than expected among workers in Sales and Related Occupations.</v>
      </c>
    </row>
    <row r="49" spans="1:9" x14ac:dyDescent="0.35">
      <c r="A49" t="s">
        <v>48</v>
      </c>
      <c r="B49" t="s">
        <v>11</v>
      </c>
      <c r="C49">
        <v>2.3662999999999998</v>
      </c>
      <c r="D49">
        <v>1.7726</v>
      </c>
      <c r="E49">
        <v>2.96</v>
      </c>
      <c r="F49">
        <v>1.8761000000000001</v>
      </c>
      <c r="G49">
        <v>1.6626000000000001</v>
      </c>
      <c r="H49">
        <v>2.0897000000000001</v>
      </c>
      <c r="I49" t="str">
        <f t="shared" si="0"/>
        <v>In Sep, absenteeism was not significantly higher than expected among workers in Sales and Related Occupations.</v>
      </c>
    </row>
    <row r="50" spans="1:9" x14ac:dyDescent="0.35">
      <c r="A50" t="s">
        <v>49</v>
      </c>
      <c r="B50" t="s">
        <v>0</v>
      </c>
      <c r="C50">
        <v>3.1147</v>
      </c>
      <c r="D50">
        <v>2.6227</v>
      </c>
      <c r="E50">
        <v>3.6065999999999998</v>
      </c>
      <c r="F50">
        <v>2.3296000000000001</v>
      </c>
      <c r="G50">
        <v>2.1179999999999999</v>
      </c>
      <c r="H50">
        <v>2.5411000000000001</v>
      </c>
      <c r="I50" t="str">
        <f t="shared" si="0"/>
        <v>In Oct, absenteeism was significantly higher than expected among workers in Office and Administrative Support Occupations.</v>
      </c>
    </row>
    <row r="51" spans="1:9" x14ac:dyDescent="0.35">
      <c r="A51" t="s">
        <v>49</v>
      </c>
      <c r="B51" t="s">
        <v>1</v>
      </c>
      <c r="C51">
        <v>2.6126</v>
      </c>
      <c r="D51">
        <v>2.1286999999999998</v>
      </c>
      <c r="E51">
        <v>3.0964</v>
      </c>
      <c r="F51">
        <v>2.6074999999999999</v>
      </c>
      <c r="G51">
        <v>2.3759000000000001</v>
      </c>
      <c r="H51">
        <v>2.839</v>
      </c>
      <c r="I51" t="str">
        <f t="shared" si="0"/>
        <v>In Nov, absenteeism was not significantly higher than expected among workers in Office and Administrative Support Occupations.</v>
      </c>
    </row>
    <row r="52" spans="1:9" x14ac:dyDescent="0.35">
      <c r="A52" t="s">
        <v>49</v>
      </c>
      <c r="B52" t="s">
        <v>2</v>
      </c>
      <c r="C52">
        <v>3.5396000000000001</v>
      </c>
      <c r="D52">
        <v>2.9131999999999998</v>
      </c>
      <c r="E52">
        <v>4.1660000000000004</v>
      </c>
      <c r="F52">
        <v>3.2159</v>
      </c>
      <c r="G52">
        <v>3.0221</v>
      </c>
      <c r="H52">
        <v>3.4096000000000002</v>
      </c>
      <c r="I52" t="str">
        <f t="shared" si="0"/>
        <v>In Dec, absenteeism was not significantly higher than expected among workers in Office and Administrative Support Occupations.</v>
      </c>
    </row>
    <row r="53" spans="1:9" x14ac:dyDescent="0.35">
      <c r="A53" t="s">
        <v>49</v>
      </c>
      <c r="B53" t="s">
        <v>3</v>
      </c>
      <c r="C53">
        <v>3.5680999999999998</v>
      </c>
      <c r="D53">
        <v>3.0044</v>
      </c>
      <c r="E53">
        <v>4.1317000000000004</v>
      </c>
      <c r="F53">
        <v>3.5969000000000002</v>
      </c>
      <c r="G53">
        <v>3.3706</v>
      </c>
      <c r="H53">
        <v>3.8233000000000001</v>
      </c>
      <c r="I53" t="str">
        <f t="shared" si="0"/>
        <v>In Jan, absenteeism was not significantly higher than expected among workers in Office and Administrative Support Occupations.</v>
      </c>
    </row>
    <row r="54" spans="1:9" x14ac:dyDescent="0.35">
      <c r="A54" t="s">
        <v>49</v>
      </c>
      <c r="B54" t="s">
        <v>4</v>
      </c>
      <c r="C54">
        <v>3.101</v>
      </c>
      <c r="D54">
        <v>2.6516999999999999</v>
      </c>
      <c r="E54">
        <v>3.5501999999999998</v>
      </c>
      <c r="F54">
        <v>2.7812999999999999</v>
      </c>
      <c r="G54">
        <v>2.5072999999999999</v>
      </c>
      <c r="H54">
        <v>3.0552999999999999</v>
      </c>
      <c r="I54" t="str">
        <f t="shared" si="0"/>
        <v>In Feb, absenteeism was not significantly higher than expected among workers in Office and Administrative Support Occupations.</v>
      </c>
    </row>
    <row r="55" spans="1:9" x14ac:dyDescent="0.35">
      <c r="A55" t="s">
        <v>49</v>
      </c>
      <c r="B55" t="s">
        <v>5</v>
      </c>
      <c r="C55">
        <v>3.1118999999999999</v>
      </c>
      <c r="D55">
        <v>2.431</v>
      </c>
      <c r="E55">
        <v>3.7928000000000002</v>
      </c>
      <c r="F55">
        <v>2.7435</v>
      </c>
      <c r="G55">
        <v>2.5507</v>
      </c>
      <c r="H55">
        <v>2.9361999999999999</v>
      </c>
      <c r="I55" t="str">
        <f t="shared" si="0"/>
        <v>In Mar, absenteeism was not significantly higher than expected among workers in Office and Administrative Support Occupations.</v>
      </c>
    </row>
    <row r="56" spans="1:9" x14ac:dyDescent="0.35">
      <c r="A56" t="s">
        <v>49</v>
      </c>
      <c r="B56" t="s">
        <v>6</v>
      </c>
      <c r="C56">
        <v>2.9398</v>
      </c>
      <c r="D56">
        <v>2.3561000000000001</v>
      </c>
      <c r="E56">
        <v>3.5234999999999999</v>
      </c>
      <c r="F56">
        <v>2.5773999999999999</v>
      </c>
      <c r="G56">
        <v>2.3889999999999998</v>
      </c>
      <c r="H56">
        <v>2.7656999999999998</v>
      </c>
      <c r="I56" t="str">
        <f t="shared" si="0"/>
        <v>In Apr, absenteeism was not significantly higher than expected among workers in Office and Administrative Support Occupations.</v>
      </c>
    </row>
    <row r="57" spans="1:9" x14ac:dyDescent="0.35">
      <c r="A57" t="s">
        <v>49</v>
      </c>
      <c r="B57" t="s">
        <v>7</v>
      </c>
      <c r="C57">
        <v>2.617</v>
      </c>
      <c r="D57">
        <v>2.0924999999999998</v>
      </c>
      <c r="E57">
        <v>3.1415999999999999</v>
      </c>
      <c r="F57">
        <v>2.4733999999999998</v>
      </c>
      <c r="G57">
        <v>2.2416</v>
      </c>
      <c r="H57">
        <v>2.7052</v>
      </c>
      <c r="I57" t="str">
        <f t="shared" si="0"/>
        <v>In May, absenteeism was not significantly higher than expected among workers in Office and Administrative Support Occupations.</v>
      </c>
    </row>
    <row r="58" spans="1:9" x14ac:dyDescent="0.35">
      <c r="A58" t="s">
        <v>49</v>
      </c>
      <c r="B58" t="s">
        <v>8</v>
      </c>
      <c r="C58">
        <v>2.1551999999999998</v>
      </c>
      <c r="D58">
        <v>1.5443</v>
      </c>
      <c r="E58">
        <v>2.766</v>
      </c>
      <c r="F58">
        <v>1.9958</v>
      </c>
      <c r="G58">
        <v>1.8409</v>
      </c>
      <c r="H58">
        <v>2.1507999999999998</v>
      </c>
      <c r="I58" t="str">
        <f t="shared" si="0"/>
        <v>In Jun, absenteeism was not significantly higher than expected among workers in Office and Administrative Support Occupations.</v>
      </c>
    </row>
    <row r="59" spans="1:9" x14ac:dyDescent="0.35">
      <c r="A59" t="s">
        <v>49</v>
      </c>
      <c r="B59" t="s">
        <v>9</v>
      </c>
      <c r="C59">
        <v>1.8299000000000001</v>
      </c>
      <c r="D59">
        <v>1.3462000000000001</v>
      </c>
      <c r="E59">
        <v>2.3134999999999999</v>
      </c>
      <c r="F59">
        <v>2.3022999999999998</v>
      </c>
      <c r="G59">
        <v>2.1063999999999998</v>
      </c>
      <c r="H59">
        <v>2.4982000000000002</v>
      </c>
      <c r="I59" t="str">
        <f t="shared" si="0"/>
        <v>In Jul, absenteeism was not significantly higher than expected among workers in Office and Administrative Support Occupations.</v>
      </c>
    </row>
    <row r="60" spans="1:9" x14ac:dyDescent="0.35">
      <c r="A60" t="s">
        <v>49</v>
      </c>
      <c r="B60" t="s">
        <v>10</v>
      </c>
      <c r="C60">
        <v>2.4051999999999998</v>
      </c>
      <c r="D60">
        <v>1.907</v>
      </c>
      <c r="E60">
        <v>2.9035000000000002</v>
      </c>
      <c r="F60">
        <v>2.5958000000000001</v>
      </c>
      <c r="G60">
        <v>2.3041999999999998</v>
      </c>
      <c r="H60">
        <v>2.8874</v>
      </c>
      <c r="I60" t="str">
        <f t="shared" si="0"/>
        <v>In Aug, absenteeism was not significantly higher than expected among workers in Office and Administrative Support Occupations.</v>
      </c>
    </row>
    <row r="61" spans="1:9" x14ac:dyDescent="0.35">
      <c r="A61" t="s">
        <v>49</v>
      </c>
      <c r="B61" t="s">
        <v>11</v>
      </c>
      <c r="C61">
        <v>2.7519999999999998</v>
      </c>
      <c r="D61">
        <v>2.0228000000000002</v>
      </c>
      <c r="E61">
        <v>3.4813000000000001</v>
      </c>
      <c r="F61">
        <v>2.4491000000000001</v>
      </c>
      <c r="G61">
        <v>2.2187000000000001</v>
      </c>
      <c r="H61">
        <v>2.6795</v>
      </c>
      <c r="I61" t="str">
        <f t="shared" si="0"/>
        <v>In Sep, absenteeism was not significantly higher than expected among workers in Office and Administrative Support Occupations.</v>
      </c>
    </row>
    <row r="62" spans="1:9" x14ac:dyDescent="0.35">
      <c r="A62" t="s">
        <v>50</v>
      </c>
      <c r="B62" t="s">
        <v>0</v>
      </c>
      <c r="C62">
        <v>1.1881999999999999</v>
      </c>
      <c r="D62">
        <v>0</v>
      </c>
      <c r="E62">
        <v>2.4653</v>
      </c>
      <c r="F62">
        <v>1.5934999999999999</v>
      </c>
      <c r="G62">
        <v>1.0543</v>
      </c>
      <c r="H62">
        <v>2.1326999999999998</v>
      </c>
      <c r="I62" t="str">
        <f t="shared" si="0"/>
        <v>In Oct, absenteeism was not significantly higher than expected among workers in Farming, Fishing, and Forestry Occupations.</v>
      </c>
    </row>
    <row r="63" spans="1:9" x14ac:dyDescent="0.35">
      <c r="A63" t="s">
        <v>50</v>
      </c>
      <c r="B63" t="s">
        <v>1</v>
      </c>
      <c r="C63">
        <v>2.1048</v>
      </c>
      <c r="D63">
        <v>1.0476000000000001</v>
      </c>
      <c r="E63">
        <v>3.1619000000000002</v>
      </c>
      <c r="F63">
        <v>1.5246</v>
      </c>
      <c r="G63">
        <v>0.82489999999999997</v>
      </c>
      <c r="H63">
        <v>2.2242999999999999</v>
      </c>
      <c r="I63" t="str">
        <f t="shared" si="0"/>
        <v>In Nov, absenteeism was not significantly higher than expected among workers in Farming, Fishing, and Forestry Occupations.</v>
      </c>
    </row>
    <row r="64" spans="1:9" x14ac:dyDescent="0.35">
      <c r="A64" t="s">
        <v>50</v>
      </c>
      <c r="B64" t="s">
        <v>2</v>
      </c>
      <c r="C64">
        <v>3.4073000000000002</v>
      </c>
      <c r="D64">
        <v>1.3768</v>
      </c>
      <c r="E64">
        <v>5.4379</v>
      </c>
      <c r="F64">
        <v>1.5086999999999999</v>
      </c>
      <c r="G64">
        <v>0.84189999999999998</v>
      </c>
      <c r="H64">
        <v>2.1753999999999998</v>
      </c>
      <c r="I64" t="str">
        <f t="shared" si="0"/>
        <v>In Dec, absenteeism was not significantly higher than expected among workers in Farming, Fishing, and Forestry Occupations.</v>
      </c>
    </row>
    <row r="65" spans="1:9" x14ac:dyDescent="0.35">
      <c r="A65" t="s">
        <v>50</v>
      </c>
      <c r="B65" t="s">
        <v>3</v>
      </c>
      <c r="C65">
        <v>2.0409999999999999</v>
      </c>
      <c r="D65">
        <v>0.40400000000000003</v>
      </c>
      <c r="E65">
        <v>3.6779000000000002</v>
      </c>
      <c r="F65">
        <v>3.2517</v>
      </c>
      <c r="G65">
        <v>2.5236999999999998</v>
      </c>
      <c r="H65">
        <v>3.9798</v>
      </c>
      <c r="I65" t="str">
        <f t="shared" si="0"/>
        <v>In Jan, absenteeism was not significantly higher than expected among workers in Farming, Fishing, and Forestry Occupations.</v>
      </c>
    </row>
    <row r="66" spans="1:9" x14ac:dyDescent="0.35">
      <c r="A66" t="s">
        <v>50</v>
      </c>
      <c r="B66" t="s">
        <v>4</v>
      </c>
      <c r="C66">
        <v>3.7181999999999999</v>
      </c>
      <c r="D66">
        <v>1.2817000000000001</v>
      </c>
      <c r="E66">
        <v>6.1547999999999998</v>
      </c>
      <c r="F66">
        <v>1.9708000000000001</v>
      </c>
      <c r="G66">
        <v>1.1282000000000001</v>
      </c>
      <c r="H66">
        <v>2.8134999999999999</v>
      </c>
      <c r="I66" t="str">
        <f t="shared" ref="I66:I121" si="1">IF(D66&gt;H66,"In "&amp;B66&amp;", absenteeism was significantly higher than expected among workers in"&amp;" "&amp;A66&amp;".","In "&amp;B66&amp;", absenteeism was not significantly higher than expected among workers in"&amp;" "&amp;A66&amp;".")</f>
        <v>In Feb, absenteeism was not significantly higher than expected among workers in Farming, Fishing, and Forestry Occupations.</v>
      </c>
    </row>
    <row r="67" spans="1:9" x14ac:dyDescent="0.35">
      <c r="A67" t="s">
        <v>50</v>
      </c>
      <c r="B67" t="s">
        <v>5</v>
      </c>
      <c r="C67">
        <v>0.65290000000000004</v>
      </c>
      <c r="D67">
        <v>0</v>
      </c>
      <c r="E67">
        <v>1.476</v>
      </c>
      <c r="F67">
        <v>2.1995</v>
      </c>
      <c r="G67">
        <v>1.4617</v>
      </c>
      <c r="H67">
        <v>2.9373999999999998</v>
      </c>
      <c r="I67" t="str">
        <f t="shared" si="1"/>
        <v>In Mar, absenteeism was not significantly higher than expected among workers in Farming, Fishing, and Forestry Occupations.</v>
      </c>
    </row>
    <row r="68" spans="1:9" x14ac:dyDescent="0.35">
      <c r="A68" t="s">
        <v>50</v>
      </c>
      <c r="B68" t="s">
        <v>6</v>
      </c>
      <c r="C68">
        <v>1.8219000000000001</v>
      </c>
      <c r="D68">
        <v>7.0099999999999996E-2</v>
      </c>
      <c r="E68">
        <v>3.5737000000000001</v>
      </c>
      <c r="F68">
        <v>1.6475</v>
      </c>
      <c r="G68">
        <v>0.61229999999999996</v>
      </c>
      <c r="H68">
        <v>2.6827999999999999</v>
      </c>
      <c r="I68" t="str">
        <f t="shared" si="1"/>
        <v>In Apr, absenteeism was not significantly higher than expected among workers in Farming, Fishing, and Forestry Occupations.</v>
      </c>
    </row>
    <row r="69" spans="1:9" x14ac:dyDescent="0.35">
      <c r="A69" t="s">
        <v>50</v>
      </c>
      <c r="B69" t="s">
        <v>7</v>
      </c>
      <c r="C69">
        <v>0.67359999999999998</v>
      </c>
      <c r="D69">
        <v>0</v>
      </c>
      <c r="E69">
        <v>1.726</v>
      </c>
      <c r="F69">
        <v>1.7716000000000001</v>
      </c>
      <c r="G69">
        <v>1.081</v>
      </c>
      <c r="H69">
        <v>2.4622999999999999</v>
      </c>
      <c r="I69" t="str">
        <f t="shared" si="1"/>
        <v>In May, absenteeism was not significantly higher than expected among workers in Farming, Fishing, and Forestry Occupations.</v>
      </c>
    </row>
    <row r="70" spans="1:9" x14ac:dyDescent="0.35">
      <c r="A70" t="s">
        <v>50</v>
      </c>
      <c r="B70" t="s">
        <v>8</v>
      </c>
      <c r="C70">
        <v>1.9075</v>
      </c>
      <c r="D70">
        <v>0</v>
      </c>
      <c r="E70">
        <v>3.9769999999999999</v>
      </c>
      <c r="F70">
        <v>1.5134000000000001</v>
      </c>
      <c r="G70">
        <v>0.71160000000000001</v>
      </c>
      <c r="H70">
        <v>2.3151999999999999</v>
      </c>
      <c r="I70" t="str">
        <f t="shared" si="1"/>
        <v>In Jun, absenteeism was not significantly higher than expected among workers in Farming, Fishing, and Forestry Occupations.</v>
      </c>
    </row>
    <row r="71" spans="1:9" x14ac:dyDescent="0.35">
      <c r="A71" t="s">
        <v>50</v>
      </c>
      <c r="B71" t="s">
        <v>9</v>
      </c>
      <c r="C71">
        <v>1.4590000000000001</v>
      </c>
      <c r="D71">
        <v>0</v>
      </c>
      <c r="E71">
        <v>3.0499000000000001</v>
      </c>
      <c r="F71">
        <v>2.5714000000000001</v>
      </c>
      <c r="G71">
        <v>1.0345</v>
      </c>
      <c r="H71">
        <v>4.1082000000000001</v>
      </c>
      <c r="I71" t="str">
        <f t="shared" si="1"/>
        <v>In Jul, absenteeism was not significantly higher than expected among workers in Farming, Fishing, and Forestry Occupations.</v>
      </c>
    </row>
    <row r="72" spans="1:9" x14ac:dyDescent="0.35">
      <c r="A72" t="s">
        <v>50</v>
      </c>
      <c r="B72" t="s">
        <v>10</v>
      </c>
      <c r="C72">
        <v>2.8717000000000001</v>
      </c>
      <c r="D72">
        <v>1.0499000000000001</v>
      </c>
      <c r="E72">
        <v>4.6933999999999996</v>
      </c>
      <c r="F72">
        <v>2.0068999999999999</v>
      </c>
      <c r="G72">
        <v>1.179</v>
      </c>
      <c r="H72">
        <v>2.8348</v>
      </c>
      <c r="I72" t="str">
        <f t="shared" si="1"/>
        <v>In Aug, absenteeism was not significantly higher than expected among workers in Farming, Fishing, and Forestry Occupations.</v>
      </c>
    </row>
    <row r="73" spans="1:9" x14ac:dyDescent="0.35">
      <c r="A73" t="s">
        <v>50</v>
      </c>
      <c r="B73" t="s">
        <v>11</v>
      </c>
      <c r="C73">
        <v>3.3433999999999999</v>
      </c>
      <c r="D73">
        <v>1.0487</v>
      </c>
      <c r="E73">
        <v>5.6380999999999997</v>
      </c>
      <c r="F73">
        <v>1.8715999999999999</v>
      </c>
      <c r="G73">
        <v>0.99590000000000001</v>
      </c>
      <c r="H73">
        <v>2.7473000000000001</v>
      </c>
      <c r="I73" t="str">
        <f t="shared" si="1"/>
        <v>In Sep, absenteeism was not significantly higher than expected among workers in Farming, Fishing, and Forestry Occupations.</v>
      </c>
    </row>
    <row r="74" spans="1:9" x14ac:dyDescent="0.35">
      <c r="A74" t="s">
        <v>51</v>
      </c>
      <c r="B74" t="s">
        <v>0</v>
      </c>
      <c r="C74">
        <v>2.9234</v>
      </c>
      <c r="D74">
        <v>2.0687000000000002</v>
      </c>
      <c r="E74">
        <v>3.7782</v>
      </c>
      <c r="F74">
        <v>2.0857999999999999</v>
      </c>
      <c r="G74">
        <v>1.7653000000000001</v>
      </c>
      <c r="H74">
        <v>2.4062000000000001</v>
      </c>
      <c r="I74" t="str">
        <f t="shared" si="1"/>
        <v>In Oct, absenteeism was not significantly higher than expected among workers in Construction and Extraction Occupations.</v>
      </c>
    </row>
    <row r="75" spans="1:9" x14ac:dyDescent="0.35">
      <c r="A75" t="s">
        <v>51</v>
      </c>
      <c r="B75" t="s">
        <v>1</v>
      </c>
      <c r="C75">
        <v>2.0762</v>
      </c>
      <c r="D75">
        <v>1.4431</v>
      </c>
      <c r="E75">
        <v>2.7094</v>
      </c>
      <c r="F75">
        <v>2.4641000000000002</v>
      </c>
      <c r="G75">
        <v>2.1953999999999998</v>
      </c>
      <c r="H75">
        <v>2.7326999999999999</v>
      </c>
      <c r="I75" t="str">
        <f t="shared" si="1"/>
        <v>In Nov, absenteeism was not significantly higher than expected among workers in Construction and Extraction Occupations.</v>
      </c>
    </row>
    <row r="76" spans="1:9" x14ac:dyDescent="0.35">
      <c r="A76" t="s">
        <v>51</v>
      </c>
      <c r="B76" t="s">
        <v>2</v>
      </c>
      <c r="C76">
        <v>2.7966000000000002</v>
      </c>
      <c r="D76">
        <v>1.7702</v>
      </c>
      <c r="E76">
        <v>3.823</v>
      </c>
      <c r="F76">
        <v>2.7862</v>
      </c>
      <c r="G76">
        <v>2.4779</v>
      </c>
      <c r="H76">
        <v>3.0945999999999998</v>
      </c>
      <c r="I76" t="str">
        <f t="shared" si="1"/>
        <v>In Dec, absenteeism was not significantly higher than expected among workers in Construction and Extraction Occupations.</v>
      </c>
    </row>
    <row r="77" spans="1:9" x14ac:dyDescent="0.35">
      <c r="A77" t="s">
        <v>51</v>
      </c>
      <c r="B77" t="s">
        <v>3</v>
      </c>
      <c r="C77">
        <v>2.8069999999999999</v>
      </c>
      <c r="D77">
        <v>1.9666999999999999</v>
      </c>
      <c r="E77">
        <v>3.6473</v>
      </c>
      <c r="F77">
        <v>3.3723999999999998</v>
      </c>
      <c r="G77">
        <v>2.9531999999999998</v>
      </c>
      <c r="H77">
        <v>3.7915999999999999</v>
      </c>
      <c r="I77" t="str">
        <f t="shared" si="1"/>
        <v>In Jan, absenteeism was not significantly higher than expected among workers in Construction and Extraction Occupations.</v>
      </c>
    </row>
    <row r="78" spans="1:9" x14ac:dyDescent="0.35">
      <c r="A78" t="s">
        <v>51</v>
      </c>
      <c r="B78" t="s">
        <v>4</v>
      </c>
      <c r="C78">
        <v>2.4881000000000002</v>
      </c>
      <c r="D78">
        <v>1.8109999999999999</v>
      </c>
      <c r="E78">
        <v>3.1652</v>
      </c>
      <c r="F78">
        <v>2.5825999999999998</v>
      </c>
      <c r="G78">
        <v>2.2993000000000001</v>
      </c>
      <c r="H78">
        <v>2.8658999999999999</v>
      </c>
      <c r="I78" t="str">
        <f t="shared" si="1"/>
        <v>In Feb, absenteeism was not significantly higher than expected among workers in Construction and Extraction Occupations.</v>
      </c>
    </row>
    <row r="79" spans="1:9" x14ac:dyDescent="0.35">
      <c r="A79" t="s">
        <v>51</v>
      </c>
      <c r="B79" t="s">
        <v>5</v>
      </c>
      <c r="C79">
        <v>2.1345999999999998</v>
      </c>
      <c r="D79">
        <v>1.5671999999999999</v>
      </c>
      <c r="E79">
        <v>2.7021000000000002</v>
      </c>
      <c r="F79">
        <v>2.1953</v>
      </c>
      <c r="G79">
        <v>1.9074</v>
      </c>
      <c r="H79">
        <v>2.4832000000000001</v>
      </c>
      <c r="I79" t="str">
        <f t="shared" si="1"/>
        <v>In Mar, absenteeism was not significantly higher than expected among workers in Construction and Extraction Occupations.</v>
      </c>
    </row>
    <row r="80" spans="1:9" x14ac:dyDescent="0.35">
      <c r="A80" t="s">
        <v>51</v>
      </c>
      <c r="B80" t="s">
        <v>6</v>
      </c>
      <c r="C80">
        <v>2.4384999999999999</v>
      </c>
      <c r="D80">
        <v>1.8038000000000001</v>
      </c>
      <c r="E80">
        <v>3.0731999999999999</v>
      </c>
      <c r="F80">
        <v>2.1920000000000002</v>
      </c>
      <c r="G80">
        <v>1.9685999999999999</v>
      </c>
      <c r="H80">
        <v>2.4154</v>
      </c>
      <c r="I80" t="str">
        <f t="shared" si="1"/>
        <v>In Apr, absenteeism was not significantly higher than expected among workers in Construction and Extraction Occupations.</v>
      </c>
    </row>
    <row r="81" spans="1:9" x14ac:dyDescent="0.35">
      <c r="A81" t="s">
        <v>51</v>
      </c>
      <c r="B81" t="s">
        <v>7</v>
      </c>
      <c r="C81">
        <v>1.8983000000000001</v>
      </c>
      <c r="D81">
        <v>1.452</v>
      </c>
      <c r="E81">
        <v>2.3445</v>
      </c>
      <c r="F81">
        <v>2.2646000000000002</v>
      </c>
      <c r="G81">
        <v>1.9450000000000001</v>
      </c>
      <c r="H81">
        <v>2.5842000000000001</v>
      </c>
      <c r="I81" t="str">
        <f t="shared" si="1"/>
        <v>In May, absenteeism was not significantly higher than expected among workers in Construction and Extraction Occupations.</v>
      </c>
    </row>
    <row r="82" spans="1:9" x14ac:dyDescent="0.35">
      <c r="A82" t="s">
        <v>51</v>
      </c>
      <c r="B82" t="s">
        <v>8</v>
      </c>
      <c r="C82">
        <v>1.6860999999999999</v>
      </c>
      <c r="D82">
        <v>1.0342</v>
      </c>
      <c r="E82">
        <v>2.3380999999999998</v>
      </c>
      <c r="F82">
        <v>2.0781999999999998</v>
      </c>
      <c r="G82">
        <v>1.8088</v>
      </c>
      <c r="H82">
        <v>2.3477000000000001</v>
      </c>
      <c r="I82" t="str">
        <f t="shared" si="1"/>
        <v>In Jun, absenteeism was not significantly higher than expected among workers in Construction and Extraction Occupations.</v>
      </c>
    </row>
    <row r="83" spans="1:9" x14ac:dyDescent="0.35">
      <c r="A83" t="s">
        <v>51</v>
      </c>
      <c r="B83" t="s">
        <v>9</v>
      </c>
      <c r="C83">
        <v>2.4361999999999999</v>
      </c>
      <c r="D83">
        <v>1.6976</v>
      </c>
      <c r="E83">
        <v>3.1747000000000001</v>
      </c>
      <c r="F83">
        <v>2.3885999999999998</v>
      </c>
      <c r="G83">
        <v>2.0977000000000001</v>
      </c>
      <c r="H83">
        <v>2.6795</v>
      </c>
      <c r="I83" t="str">
        <f t="shared" si="1"/>
        <v>In Jul, absenteeism was not significantly higher than expected among workers in Construction and Extraction Occupations.</v>
      </c>
    </row>
    <row r="84" spans="1:9" x14ac:dyDescent="0.35">
      <c r="A84" t="s">
        <v>51</v>
      </c>
      <c r="B84" t="s">
        <v>10</v>
      </c>
      <c r="C84">
        <v>1.9623999999999999</v>
      </c>
      <c r="D84">
        <v>1.3492999999999999</v>
      </c>
      <c r="E84">
        <v>2.5754999999999999</v>
      </c>
      <c r="F84">
        <v>2.1509999999999998</v>
      </c>
      <c r="G84">
        <v>1.8802000000000001</v>
      </c>
      <c r="H84">
        <v>2.4218000000000002</v>
      </c>
      <c r="I84" t="str">
        <f t="shared" si="1"/>
        <v>In Aug, absenteeism was not significantly higher than expected among workers in Construction and Extraction Occupations.</v>
      </c>
    </row>
    <row r="85" spans="1:9" x14ac:dyDescent="0.35">
      <c r="A85" t="s">
        <v>51</v>
      </c>
      <c r="B85" t="s">
        <v>11</v>
      </c>
      <c r="C85">
        <v>1.9634</v>
      </c>
      <c r="D85">
        <v>1.2676000000000001</v>
      </c>
      <c r="E85">
        <v>2.6591</v>
      </c>
      <c r="F85">
        <v>2.3269000000000002</v>
      </c>
      <c r="G85">
        <v>2.0105</v>
      </c>
      <c r="H85">
        <v>2.6432000000000002</v>
      </c>
      <c r="I85" t="str">
        <f t="shared" si="1"/>
        <v>In Sep, absenteeism was not significantly higher than expected among workers in Construction and Extraction Occupations.</v>
      </c>
    </row>
    <row r="86" spans="1:9" x14ac:dyDescent="0.35">
      <c r="A86" t="s">
        <v>52</v>
      </c>
      <c r="B86" t="s">
        <v>0</v>
      </c>
      <c r="C86">
        <v>2.3712</v>
      </c>
      <c r="D86">
        <v>1.5944</v>
      </c>
      <c r="E86">
        <v>3.1480999999999999</v>
      </c>
      <c r="F86">
        <v>2.5118999999999998</v>
      </c>
      <c r="G86">
        <v>2.0951</v>
      </c>
      <c r="H86">
        <v>2.9287999999999998</v>
      </c>
      <c r="I86" t="str">
        <f t="shared" si="1"/>
        <v>In Oct, absenteeism was not significantly higher than expected among workers in Installation, Maintenance, and Repair Occupations.</v>
      </c>
    </row>
    <row r="87" spans="1:9" x14ac:dyDescent="0.35">
      <c r="A87" t="s">
        <v>52</v>
      </c>
      <c r="B87" t="s">
        <v>1</v>
      </c>
      <c r="C87">
        <v>2.5626000000000002</v>
      </c>
      <c r="D87">
        <v>1.7622</v>
      </c>
      <c r="E87">
        <v>3.3628999999999998</v>
      </c>
      <c r="F87">
        <v>2.6124999999999998</v>
      </c>
      <c r="G87">
        <v>2.0335999999999999</v>
      </c>
      <c r="H87">
        <v>3.1913</v>
      </c>
      <c r="I87" t="str">
        <f t="shared" si="1"/>
        <v>In Nov, absenteeism was not significantly higher than expected among workers in Installation, Maintenance, and Repair Occupations.</v>
      </c>
    </row>
    <row r="88" spans="1:9" x14ac:dyDescent="0.35">
      <c r="A88" t="s">
        <v>52</v>
      </c>
      <c r="B88" t="s">
        <v>2</v>
      </c>
      <c r="C88">
        <v>2.2789999999999999</v>
      </c>
      <c r="D88">
        <v>1.4041999999999999</v>
      </c>
      <c r="E88">
        <v>3.1539000000000001</v>
      </c>
      <c r="F88">
        <v>2.2429000000000001</v>
      </c>
      <c r="G88">
        <v>1.8842000000000001</v>
      </c>
      <c r="H88">
        <v>2.6015999999999999</v>
      </c>
      <c r="I88" t="str">
        <f t="shared" si="1"/>
        <v>In Dec, absenteeism was not significantly higher than expected among workers in Installation, Maintenance, and Repair Occupations.</v>
      </c>
    </row>
    <row r="89" spans="1:9" x14ac:dyDescent="0.35">
      <c r="A89" t="s">
        <v>52</v>
      </c>
      <c r="B89" t="s">
        <v>3</v>
      </c>
      <c r="C89">
        <v>2.9216000000000002</v>
      </c>
      <c r="D89">
        <v>1.9302999999999999</v>
      </c>
      <c r="E89">
        <v>3.9129999999999998</v>
      </c>
      <c r="F89">
        <v>3.5356999999999998</v>
      </c>
      <c r="G89">
        <v>3.1698</v>
      </c>
      <c r="H89">
        <v>3.9016000000000002</v>
      </c>
      <c r="I89" t="str">
        <f t="shared" si="1"/>
        <v>In Jan, absenteeism was not significantly higher than expected among workers in Installation, Maintenance, and Repair Occupations.</v>
      </c>
    </row>
    <row r="90" spans="1:9" x14ac:dyDescent="0.35">
      <c r="A90" t="s">
        <v>52</v>
      </c>
      <c r="B90" t="s">
        <v>4</v>
      </c>
      <c r="C90">
        <v>3.3365999999999998</v>
      </c>
      <c r="D90">
        <v>2.3180999999999998</v>
      </c>
      <c r="E90">
        <v>4.3550000000000004</v>
      </c>
      <c r="F90">
        <v>2.7803</v>
      </c>
      <c r="G90">
        <v>2.2789999999999999</v>
      </c>
      <c r="H90">
        <v>3.2816999999999998</v>
      </c>
      <c r="I90" t="str">
        <f t="shared" si="1"/>
        <v>In Feb, absenteeism was not significantly higher than expected among workers in Installation, Maintenance, and Repair Occupations.</v>
      </c>
    </row>
    <row r="91" spans="1:9" x14ac:dyDescent="0.35">
      <c r="A91" t="s">
        <v>52</v>
      </c>
      <c r="B91" t="s">
        <v>5</v>
      </c>
      <c r="C91">
        <v>2.3834</v>
      </c>
      <c r="D91">
        <v>1.0257000000000001</v>
      </c>
      <c r="E91">
        <v>3.7410999999999999</v>
      </c>
      <c r="F91">
        <v>2.7614000000000001</v>
      </c>
      <c r="G91">
        <v>2.3376000000000001</v>
      </c>
      <c r="H91">
        <v>3.1852999999999998</v>
      </c>
      <c r="I91" t="str">
        <f t="shared" si="1"/>
        <v>In Mar, absenteeism was not significantly higher than expected among workers in Installation, Maintenance, and Repair Occupations.</v>
      </c>
    </row>
    <row r="92" spans="1:9" x14ac:dyDescent="0.35">
      <c r="A92" t="s">
        <v>52</v>
      </c>
      <c r="B92" t="s">
        <v>6</v>
      </c>
      <c r="C92">
        <v>2.4108000000000001</v>
      </c>
      <c r="D92">
        <v>1.6449</v>
      </c>
      <c r="E92">
        <v>3.1766999999999999</v>
      </c>
      <c r="F92">
        <v>2.2988</v>
      </c>
      <c r="G92">
        <v>1.8966000000000001</v>
      </c>
      <c r="H92">
        <v>2.7010999999999998</v>
      </c>
      <c r="I92" t="str">
        <f t="shared" si="1"/>
        <v>In Apr, absenteeism was not significantly higher than expected among workers in Installation, Maintenance, and Repair Occupations.</v>
      </c>
    </row>
    <row r="93" spans="1:9" x14ac:dyDescent="0.35">
      <c r="A93" t="s">
        <v>52</v>
      </c>
      <c r="B93" t="s">
        <v>7</v>
      </c>
      <c r="C93">
        <v>2.6513</v>
      </c>
      <c r="D93">
        <v>1.6821999999999999</v>
      </c>
      <c r="E93">
        <v>3.6204000000000001</v>
      </c>
      <c r="F93">
        <v>2.0489999999999999</v>
      </c>
      <c r="G93">
        <v>1.6558999999999999</v>
      </c>
      <c r="H93">
        <v>2.4422000000000001</v>
      </c>
      <c r="I93" t="str">
        <f t="shared" si="1"/>
        <v>In May, absenteeism was not significantly higher than expected among workers in Installation, Maintenance, and Repair Occupations.</v>
      </c>
    </row>
    <row r="94" spans="1:9" x14ac:dyDescent="0.35">
      <c r="A94" t="s">
        <v>52</v>
      </c>
      <c r="B94" t="s">
        <v>8</v>
      </c>
      <c r="C94">
        <v>1.9906999999999999</v>
      </c>
      <c r="D94">
        <v>1.0488999999999999</v>
      </c>
      <c r="E94">
        <v>2.9325999999999999</v>
      </c>
      <c r="F94">
        <v>1.7393000000000001</v>
      </c>
      <c r="G94">
        <v>1.4442999999999999</v>
      </c>
      <c r="H94">
        <v>2.0343</v>
      </c>
      <c r="I94" t="str">
        <f t="shared" si="1"/>
        <v>In Jun, absenteeism was not significantly higher than expected among workers in Installation, Maintenance, and Repair Occupations.</v>
      </c>
    </row>
    <row r="95" spans="1:9" x14ac:dyDescent="0.35">
      <c r="A95" t="s">
        <v>52</v>
      </c>
      <c r="B95" t="s">
        <v>9</v>
      </c>
      <c r="C95">
        <v>2.2747999999999999</v>
      </c>
      <c r="D95">
        <v>1.2472000000000001</v>
      </c>
      <c r="E95">
        <v>3.3025000000000002</v>
      </c>
      <c r="F95">
        <v>2.1579999999999999</v>
      </c>
      <c r="G95">
        <v>1.8167</v>
      </c>
      <c r="H95">
        <v>2.4992999999999999</v>
      </c>
      <c r="I95" t="str">
        <f t="shared" si="1"/>
        <v>In Jul, absenteeism was not significantly higher than expected among workers in Installation, Maintenance, and Repair Occupations.</v>
      </c>
    </row>
    <row r="96" spans="1:9" x14ac:dyDescent="0.35">
      <c r="A96" t="s">
        <v>52</v>
      </c>
      <c r="B96" t="s">
        <v>10</v>
      </c>
      <c r="C96">
        <v>2.5718999999999999</v>
      </c>
      <c r="D96">
        <v>1.6462000000000001</v>
      </c>
      <c r="E96">
        <v>3.4975000000000001</v>
      </c>
      <c r="F96">
        <v>2.0223</v>
      </c>
      <c r="G96">
        <v>1.6385000000000001</v>
      </c>
      <c r="H96">
        <v>2.4062000000000001</v>
      </c>
      <c r="I96" t="str">
        <f t="shared" si="1"/>
        <v>In Aug, absenteeism was not significantly higher than expected among workers in Installation, Maintenance, and Repair Occupations.</v>
      </c>
    </row>
    <row r="97" spans="1:9" x14ac:dyDescent="0.35">
      <c r="A97" t="s">
        <v>52</v>
      </c>
      <c r="B97" t="s">
        <v>11</v>
      </c>
      <c r="C97">
        <v>2.7000999999999999</v>
      </c>
      <c r="D97">
        <v>1.7918000000000001</v>
      </c>
      <c r="E97">
        <v>3.6082999999999998</v>
      </c>
      <c r="F97">
        <v>1.8724000000000001</v>
      </c>
      <c r="G97">
        <v>1.5680000000000001</v>
      </c>
      <c r="H97">
        <v>2.1768000000000001</v>
      </c>
      <c r="I97" t="str">
        <f t="shared" si="1"/>
        <v>In Sep, absenteeism was not significantly higher than expected among workers in Installation, Maintenance, and Repair Occupations.</v>
      </c>
    </row>
    <row r="98" spans="1:9" x14ac:dyDescent="0.35">
      <c r="A98" t="s">
        <v>53</v>
      </c>
      <c r="B98" t="s">
        <v>0</v>
      </c>
      <c r="C98">
        <v>2.8959999999999999</v>
      </c>
      <c r="D98">
        <v>2.3035999999999999</v>
      </c>
      <c r="E98">
        <v>3.4883000000000002</v>
      </c>
      <c r="F98">
        <v>2.3246000000000002</v>
      </c>
      <c r="G98">
        <v>2.0200999999999998</v>
      </c>
      <c r="H98">
        <v>2.6292</v>
      </c>
      <c r="I98" t="str">
        <f t="shared" si="1"/>
        <v>In Oct, absenteeism was not significantly higher than expected among workers in Production Occupations.</v>
      </c>
    </row>
    <row r="99" spans="1:9" x14ac:dyDescent="0.35">
      <c r="A99" t="s">
        <v>53</v>
      </c>
      <c r="B99" t="s">
        <v>1</v>
      </c>
      <c r="C99">
        <v>3.3275000000000001</v>
      </c>
      <c r="D99">
        <v>2.5428999999999999</v>
      </c>
      <c r="E99">
        <v>4.1120999999999999</v>
      </c>
      <c r="F99">
        <v>2.8942000000000001</v>
      </c>
      <c r="G99">
        <v>2.4499</v>
      </c>
      <c r="H99">
        <v>3.3384</v>
      </c>
      <c r="I99" t="str">
        <f t="shared" si="1"/>
        <v>In Nov, absenteeism was not significantly higher than expected among workers in Production Occupations.</v>
      </c>
    </row>
    <row r="100" spans="1:9" x14ac:dyDescent="0.35">
      <c r="A100" t="s">
        <v>53</v>
      </c>
      <c r="B100" t="s">
        <v>2</v>
      </c>
      <c r="C100">
        <v>2.7808000000000002</v>
      </c>
      <c r="D100">
        <v>1.9644999999999999</v>
      </c>
      <c r="E100">
        <v>3.5971000000000002</v>
      </c>
      <c r="F100">
        <v>3.1063999999999998</v>
      </c>
      <c r="G100">
        <v>2.8136999999999999</v>
      </c>
      <c r="H100">
        <v>3.3990999999999998</v>
      </c>
      <c r="I100" t="str">
        <f t="shared" si="1"/>
        <v>In Dec, absenteeism was not significantly higher than expected among workers in Production Occupations.</v>
      </c>
    </row>
    <row r="101" spans="1:9" x14ac:dyDescent="0.35">
      <c r="A101" t="s">
        <v>53</v>
      </c>
      <c r="B101" t="s">
        <v>3</v>
      </c>
      <c r="C101">
        <v>3.9882</v>
      </c>
      <c r="D101">
        <v>3.0550000000000002</v>
      </c>
      <c r="E101">
        <v>4.9215</v>
      </c>
      <c r="F101">
        <v>3.7883</v>
      </c>
      <c r="G101">
        <v>3.4733999999999998</v>
      </c>
      <c r="H101">
        <v>4.1031000000000004</v>
      </c>
      <c r="I101" t="str">
        <f t="shared" si="1"/>
        <v>In Jan, absenteeism was not significantly higher than expected among workers in Production Occupations.</v>
      </c>
    </row>
    <row r="102" spans="1:9" x14ac:dyDescent="0.35">
      <c r="A102" t="s">
        <v>53</v>
      </c>
      <c r="B102" t="s">
        <v>4</v>
      </c>
      <c r="C102">
        <v>2.3523999999999998</v>
      </c>
      <c r="D102">
        <v>1.6938</v>
      </c>
      <c r="E102">
        <v>3.0110000000000001</v>
      </c>
      <c r="F102">
        <v>2.7402000000000002</v>
      </c>
      <c r="G102">
        <v>2.4708000000000001</v>
      </c>
      <c r="H102">
        <v>3.0095999999999998</v>
      </c>
      <c r="I102" t="str">
        <f t="shared" si="1"/>
        <v>In Feb, absenteeism was not significantly higher than expected among workers in Production Occupations.</v>
      </c>
    </row>
    <row r="103" spans="1:9" x14ac:dyDescent="0.35">
      <c r="A103" t="s">
        <v>53</v>
      </c>
      <c r="B103" t="s">
        <v>5</v>
      </c>
      <c r="C103">
        <v>2.8647999999999998</v>
      </c>
      <c r="D103">
        <v>1.9875</v>
      </c>
      <c r="E103">
        <v>3.7422</v>
      </c>
      <c r="F103">
        <v>2.6958000000000002</v>
      </c>
      <c r="G103">
        <v>2.4249999999999998</v>
      </c>
      <c r="H103">
        <v>2.9666000000000001</v>
      </c>
      <c r="I103" t="str">
        <f t="shared" si="1"/>
        <v>In Mar, absenteeism was not significantly higher than expected among workers in Production Occupations.</v>
      </c>
    </row>
    <row r="104" spans="1:9" x14ac:dyDescent="0.35">
      <c r="A104" t="s">
        <v>53</v>
      </c>
      <c r="B104" t="s">
        <v>6</v>
      </c>
      <c r="C104">
        <v>2.0739000000000001</v>
      </c>
      <c r="D104">
        <v>1.4057999999999999</v>
      </c>
      <c r="E104">
        <v>2.742</v>
      </c>
      <c r="F104">
        <v>2.7595000000000001</v>
      </c>
      <c r="G104">
        <v>2.3567999999999998</v>
      </c>
      <c r="H104">
        <v>3.1621999999999999</v>
      </c>
      <c r="I104" t="str">
        <f t="shared" si="1"/>
        <v>In Apr, absenteeism was not significantly higher than expected among workers in Production Occupations.</v>
      </c>
    </row>
    <row r="105" spans="1:9" x14ac:dyDescent="0.35">
      <c r="A105" t="s">
        <v>53</v>
      </c>
      <c r="B105" t="s">
        <v>7</v>
      </c>
      <c r="C105">
        <v>2.7677</v>
      </c>
      <c r="D105">
        <v>1.8745000000000001</v>
      </c>
      <c r="E105">
        <v>3.6608000000000001</v>
      </c>
      <c r="F105">
        <v>2.8378999999999999</v>
      </c>
      <c r="G105">
        <v>2.3717000000000001</v>
      </c>
      <c r="H105">
        <v>3.3041</v>
      </c>
      <c r="I105" t="str">
        <f t="shared" si="1"/>
        <v>In May, absenteeism was not significantly higher than expected among workers in Production Occupations.</v>
      </c>
    </row>
    <row r="106" spans="1:9" x14ac:dyDescent="0.35">
      <c r="A106" t="s">
        <v>53</v>
      </c>
      <c r="B106" t="s">
        <v>8</v>
      </c>
      <c r="C106">
        <v>1.2287999999999999</v>
      </c>
      <c r="D106">
        <v>0.80189999999999995</v>
      </c>
      <c r="E106">
        <v>1.6557999999999999</v>
      </c>
      <c r="F106">
        <v>2.7269000000000001</v>
      </c>
      <c r="G106">
        <v>2.4026000000000001</v>
      </c>
      <c r="H106">
        <v>3.0512999999999999</v>
      </c>
      <c r="I106" t="str">
        <f t="shared" si="1"/>
        <v>In Jun, absenteeism was not significantly higher than expected among workers in Production Occupations.</v>
      </c>
    </row>
    <row r="107" spans="1:9" x14ac:dyDescent="0.35">
      <c r="A107" t="s">
        <v>53</v>
      </c>
      <c r="B107" t="s">
        <v>9</v>
      </c>
      <c r="C107">
        <v>1.7515000000000001</v>
      </c>
      <c r="D107">
        <v>1.1726000000000001</v>
      </c>
      <c r="E107">
        <v>2.3304999999999998</v>
      </c>
      <c r="F107">
        <v>2.4546000000000001</v>
      </c>
      <c r="G107">
        <v>2.1396999999999999</v>
      </c>
      <c r="H107">
        <v>2.7694999999999999</v>
      </c>
      <c r="I107" t="str">
        <f t="shared" si="1"/>
        <v>In Jul, absenteeism was not significantly higher than expected among workers in Production Occupations.</v>
      </c>
    </row>
    <row r="108" spans="1:9" x14ac:dyDescent="0.35">
      <c r="A108" t="s">
        <v>53</v>
      </c>
      <c r="B108" t="s">
        <v>10</v>
      </c>
      <c r="C108">
        <v>2.2031999999999998</v>
      </c>
      <c r="D108">
        <v>1.6758999999999999</v>
      </c>
      <c r="E108">
        <v>2.7305000000000001</v>
      </c>
      <c r="F108">
        <v>2.6429</v>
      </c>
      <c r="G108">
        <v>2.2128000000000001</v>
      </c>
      <c r="H108">
        <v>3.073</v>
      </c>
      <c r="I108" t="str">
        <f t="shared" si="1"/>
        <v>In Aug, absenteeism was not significantly higher than expected among workers in Production Occupations.</v>
      </c>
    </row>
    <row r="109" spans="1:9" x14ac:dyDescent="0.35">
      <c r="A109" t="s">
        <v>53</v>
      </c>
      <c r="B109" t="s">
        <v>11</v>
      </c>
      <c r="C109">
        <v>2.9510999999999998</v>
      </c>
      <c r="D109">
        <v>2.0695999999999999</v>
      </c>
      <c r="E109">
        <v>3.8325999999999998</v>
      </c>
      <c r="F109">
        <v>2.7143999999999999</v>
      </c>
      <c r="G109">
        <v>2.4154</v>
      </c>
      <c r="H109">
        <v>3.0133999999999999</v>
      </c>
      <c r="I109" t="str">
        <f t="shared" si="1"/>
        <v>In Sep, absenteeism was not significantly higher than expected among workers in Production Occupations.</v>
      </c>
    </row>
    <row r="110" spans="1:9" x14ac:dyDescent="0.35">
      <c r="A110" t="s">
        <v>54</v>
      </c>
      <c r="B110" t="s">
        <v>0</v>
      </c>
      <c r="C110">
        <v>2.4358</v>
      </c>
      <c r="D110">
        <v>1.6240000000000001</v>
      </c>
      <c r="E110">
        <v>3.2475999999999998</v>
      </c>
      <c r="F110">
        <v>2.5891999999999999</v>
      </c>
      <c r="G110">
        <v>2.3077999999999999</v>
      </c>
      <c r="H110">
        <v>2.8706</v>
      </c>
      <c r="I110" t="str">
        <f t="shared" si="1"/>
        <v>In Oct, absenteeism was not significantly higher than expected among workers in Transportation and Material Moving Occupations.</v>
      </c>
    </row>
    <row r="111" spans="1:9" x14ac:dyDescent="0.35">
      <c r="A111" t="s">
        <v>54</v>
      </c>
      <c r="B111" t="s">
        <v>1</v>
      </c>
      <c r="C111">
        <v>2.0438000000000001</v>
      </c>
      <c r="D111">
        <v>1.1822999999999999</v>
      </c>
      <c r="E111">
        <v>2.9054000000000002</v>
      </c>
      <c r="F111">
        <v>2.9083999999999999</v>
      </c>
      <c r="G111">
        <v>2.4746000000000001</v>
      </c>
      <c r="H111">
        <v>3.3422000000000001</v>
      </c>
      <c r="I111" t="str">
        <f t="shared" si="1"/>
        <v>In Nov, absenteeism was not significantly higher than expected among workers in Transportation and Material Moving Occupations.</v>
      </c>
    </row>
    <row r="112" spans="1:9" x14ac:dyDescent="0.35">
      <c r="A112" t="s">
        <v>54</v>
      </c>
      <c r="B112" t="s">
        <v>2</v>
      </c>
      <c r="C112">
        <v>2.6440000000000001</v>
      </c>
      <c r="D112">
        <v>1.8841000000000001</v>
      </c>
      <c r="E112">
        <v>3.4039999999999999</v>
      </c>
      <c r="F112">
        <v>3.7835000000000001</v>
      </c>
      <c r="G112">
        <v>3.3704000000000001</v>
      </c>
      <c r="H112">
        <v>4.1966000000000001</v>
      </c>
      <c r="I112" t="str">
        <f t="shared" si="1"/>
        <v>In Dec, absenteeism was not significantly higher than expected among workers in Transportation and Material Moving Occupations.</v>
      </c>
    </row>
    <row r="113" spans="1:9" x14ac:dyDescent="0.35">
      <c r="A113" t="s">
        <v>54</v>
      </c>
      <c r="B113" t="s">
        <v>3</v>
      </c>
      <c r="C113">
        <v>2.9811000000000001</v>
      </c>
      <c r="D113">
        <v>1.9957</v>
      </c>
      <c r="E113">
        <v>3.9666000000000001</v>
      </c>
      <c r="F113">
        <v>3.8197000000000001</v>
      </c>
      <c r="G113">
        <v>3.4590000000000001</v>
      </c>
      <c r="H113">
        <v>4.1802999999999999</v>
      </c>
      <c r="I113" t="str">
        <f t="shared" si="1"/>
        <v>In Jan, absenteeism was not significantly higher than expected among workers in Transportation and Material Moving Occupations.</v>
      </c>
    </row>
    <row r="114" spans="1:9" x14ac:dyDescent="0.35">
      <c r="A114" t="s">
        <v>54</v>
      </c>
      <c r="B114" t="s">
        <v>4</v>
      </c>
      <c r="C114">
        <v>2.6375999999999999</v>
      </c>
      <c r="D114">
        <v>1.8892</v>
      </c>
      <c r="E114">
        <v>3.3860000000000001</v>
      </c>
      <c r="F114">
        <v>3.2551000000000001</v>
      </c>
      <c r="G114">
        <v>2.9422999999999999</v>
      </c>
      <c r="H114">
        <v>3.5680000000000001</v>
      </c>
      <c r="I114" t="str">
        <f t="shared" si="1"/>
        <v>In Feb, absenteeism was not significantly higher than expected among workers in Transportation and Material Moving Occupations.</v>
      </c>
    </row>
    <row r="115" spans="1:9" x14ac:dyDescent="0.35">
      <c r="A115" t="s">
        <v>54</v>
      </c>
      <c r="B115" t="s">
        <v>5</v>
      </c>
      <c r="C115">
        <v>3.2770000000000001</v>
      </c>
      <c r="D115">
        <v>2.5354999999999999</v>
      </c>
      <c r="E115">
        <v>4.0186000000000002</v>
      </c>
      <c r="F115">
        <v>3.0493000000000001</v>
      </c>
      <c r="G115">
        <v>2.7328000000000001</v>
      </c>
      <c r="H115">
        <v>3.3658000000000001</v>
      </c>
      <c r="I115" t="str">
        <f t="shared" si="1"/>
        <v>In Mar, absenteeism was not significantly higher than expected among workers in Transportation and Material Moving Occupations.</v>
      </c>
    </row>
    <row r="116" spans="1:9" x14ac:dyDescent="0.35">
      <c r="A116" t="s">
        <v>54</v>
      </c>
      <c r="B116" t="s">
        <v>6</v>
      </c>
      <c r="C116">
        <v>2.4927999999999999</v>
      </c>
      <c r="D116">
        <v>1.8267</v>
      </c>
      <c r="E116">
        <v>3.1589</v>
      </c>
      <c r="F116">
        <v>3.1309999999999998</v>
      </c>
      <c r="G116">
        <v>2.6374</v>
      </c>
      <c r="H116">
        <v>3.6246</v>
      </c>
      <c r="I116" t="str">
        <f t="shared" si="1"/>
        <v>In Apr, absenteeism was not significantly higher than expected among workers in Transportation and Material Moving Occupations.</v>
      </c>
    </row>
    <row r="117" spans="1:9" x14ac:dyDescent="0.35">
      <c r="A117" t="s">
        <v>54</v>
      </c>
      <c r="B117" t="s">
        <v>7</v>
      </c>
      <c r="C117">
        <v>2.5316999999999998</v>
      </c>
      <c r="D117">
        <v>1.8411999999999999</v>
      </c>
      <c r="E117">
        <v>3.2223000000000002</v>
      </c>
      <c r="F117">
        <v>2.6875</v>
      </c>
      <c r="G117">
        <v>2.3025000000000002</v>
      </c>
      <c r="H117">
        <v>3.0724999999999998</v>
      </c>
      <c r="I117" t="str">
        <f t="shared" si="1"/>
        <v>In May, absenteeism was not significantly higher than expected among workers in Transportation and Material Moving Occupations.</v>
      </c>
    </row>
    <row r="118" spans="1:9" x14ac:dyDescent="0.35">
      <c r="A118" t="s">
        <v>54</v>
      </c>
      <c r="B118" t="s">
        <v>8</v>
      </c>
      <c r="C118">
        <v>2.1943000000000001</v>
      </c>
      <c r="D118">
        <v>1.5759000000000001</v>
      </c>
      <c r="E118">
        <v>2.8127</v>
      </c>
      <c r="F118">
        <v>2.5206</v>
      </c>
      <c r="G118">
        <v>2.1036999999999999</v>
      </c>
      <c r="H118">
        <v>2.9376000000000002</v>
      </c>
      <c r="I118" t="str">
        <f t="shared" si="1"/>
        <v>In Jun, absenteeism was not significantly higher than expected among workers in Transportation and Material Moving Occupations.</v>
      </c>
    </row>
    <row r="119" spans="1:9" x14ac:dyDescent="0.35">
      <c r="A119" t="s">
        <v>54</v>
      </c>
      <c r="B119" t="s">
        <v>9</v>
      </c>
      <c r="C119">
        <v>2.4984999999999999</v>
      </c>
      <c r="D119">
        <v>1.7138</v>
      </c>
      <c r="E119">
        <v>3.2831999999999999</v>
      </c>
      <c r="F119">
        <v>2.3448000000000002</v>
      </c>
      <c r="G119">
        <v>2.0842000000000001</v>
      </c>
      <c r="H119">
        <v>2.6053999999999999</v>
      </c>
      <c r="I119" t="str">
        <f t="shared" si="1"/>
        <v>In Jul, absenteeism was not significantly higher than expected among workers in Transportation and Material Moving Occupations.</v>
      </c>
    </row>
    <row r="120" spans="1:9" x14ac:dyDescent="0.35">
      <c r="A120" t="s">
        <v>54</v>
      </c>
      <c r="B120" t="s">
        <v>10</v>
      </c>
      <c r="C120">
        <v>2.7713999999999999</v>
      </c>
      <c r="D120">
        <v>1.8994</v>
      </c>
      <c r="E120">
        <v>3.6434000000000002</v>
      </c>
      <c r="F120">
        <v>2.9247999999999998</v>
      </c>
      <c r="G120">
        <v>2.6833</v>
      </c>
      <c r="H120">
        <v>3.1663000000000001</v>
      </c>
      <c r="I120" t="str">
        <f t="shared" si="1"/>
        <v>In Aug, absenteeism was not significantly higher than expected among workers in Transportation and Material Moving Occupations.</v>
      </c>
    </row>
    <row r="121" spans="1:9" x14ac:dyDescent="0.35">
      <c r="A121" t="s">
        <v>54</v>
      </c>
      <c r="B121" t="s">
        <v>11</v>
      </c>
      <c r="C121">
        <v>2.5848</v>
      </c>
      <c r="D121">
        <v>2.0859999999999999</v>
      </c>
      <c r="E121">
        <v>3.0836000000000001</v>
      </c>
      <c r="F121">
        <v>2.6431</v>
      </c>
      <c r="G121">
        <v>2.2595999999999998</v>
      </c>
      <c r="H121">
        <v>3.0265</v>
      </c>
      <c r="I121" t="str">
        <f t="shared" si="1"/>
        <v>In Sep, absenteeism was not significantly higher than expected among workers in Transportation and Material Moving Occupations.</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13"/>
  <sheetViews>
    <sheetView workbookViewId="0">
      <selection activeCell="F23" sqref="F23"/>
    </sheetView>
  </sheetViews>
  <sheetFormatPr defaultRowHeight="14.5" x14ac:dyDescent="0.35"/>
  <cols>
    <col min="2" max="2" width="13.54296875" customWidth="1"/>
    <col min="3" max="3" width="45.54296875" customWidth="1"/>
    <col min="4" max="4" width="17.26953125" customWidth="1"/>
    <col min="5" max="5" width="22.1796875" customWidth="1"/>
    <col min="6" max="6" width="23.81640625" customWidth="1"/>
    <col min="7" max="8" width="34.26953125" customWidth="1"/>
    <col min="9" max="9" width="21.54296875" customWidth="1"/>
    <col min="10" max="10" width="26.54296875" customWidth="1"/>
    <col min="11" max="11" width="40.1796875" customWidth="1"/>
    <col min="12" max="12" width="37.81640625" customWidth="1"/>
    <col min="13" max="13" width="30.453125" customWidth="1"/>
    <col min="14" max="14" width="23.453125" customWidth="1"/>
    <col min="15" max="15" width="29.26953125" customWidth="1"/>
    <col min="16" max="16" width="9.1796875" customWidth="1"/>
  </cols>
  <sheetData>
    <row r="1" spans="1:16" x14ac:dyDescent="0.35">
      <c r="A1" t="s">
        <v>12</v>
      </c>
      <c r="B1" t="s">
        <v>112</v>
      </c>
      <c r="C1" t="s">
        <v>113</v>
      </c>
      <c r="D1" t="s">
        <v>114</v>
      </c>
      <c r="E1" t="s">
        <v>115</v>
      </c>
      <c r="F1" t="s">
        <v>116</v>
      </c>
      <c r="G1" t="s">
        <v>117</v>
      </c>
      <c r="H1" t="s">
        <v>118</v>
      </c>
      <c r="I1" t="s">
        <v>119</v>
      </c>
      <c r="J1" t="s">
        <v>120</v>
      </c>
      <c r="K1" t="s">
        <v>121</v>
      </c>
      <c r="L1" t="s">
        <v>122</v>
      </c>
      <c r="M1" t="s">
        <v>123</v>
      </c>
      <c r="N1" t="s">
        <v>124</v>
      </c>
      <c r="O1" t="s">
        <v>125</v>
      </c>
      <c r="P1" t="s">
        <v>109</v>
      </c>
    </row>
    <row r="2" spans="1:16" x14ac:dyDescent="0.35">
      <c r="A2" t="s">
        <v>0</v>
      </c>
      <c r="B2">
        <v>2.1</v>
      </c>
      <c r="C2">
        <v>1.5</v>
      </c>
      <c r="D2">
        <v>0.33</v>
      </c>
      <c r="E2">
        <v>2.13</v>
      </c>
      <c r="F2">
        <v>2.08</v>
      </c>
      <c r="G2">
        <v>2.16</v>
      </c>
      <c r="H2">
        <v>2.64</v>
      </c>
      <c r="I2">
        <v>1.02</v>
      </c>
      <c r="J2">
        <v>1.29</v>
      </c>
      <c r="K2">
        <v>1.91</v>
      </c>
      <c r="L2">
        <v>2.46</v>
      </c>
      <c r="M2">
        <v>1.93</v>
      </c>
      <c r="N2">
        <v>2.44</v>
      </c>
      <c r="O2">
        <v>2.13</v>
      </c>
      <c r="P2" t="str">
        <f t="shared" ref="P2:P13" si="0">"In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Transportation and Utilities Industries. Absenteeism in this industry group was higher than that of all occupations combined.</v>
      </c>
    </row>
    <row r="3" spans="1:16" x14ac:dyDescent="0.35">
      <c r="A3" t="s">
        <v>1</v>
      </c>
      <c r="B3">
        <v>2.25</v>
      </c>
      <c r="C3">
        <v>1.32</v>
      </c>
      <c r="D3">
        <v>0.32</v>
      </c>
      <c r="E3">
        <v>1.93</v>
      </c>
      <c r="F3">
        <v>2.41</v>
      </c>
      <c r="G3">
        <v>2.3199999999999998</v>
      </c>
      <c r="H3">
        <v>1.64</v>
      </c>
      <c r="I3">
        <v>1.79</v>
      </c>
      <c r="J3">
        <v>1.55</v>
      </c>
      <c r="K3">
        <v>2.0699999999999998</v>
      </c>
      <c r="L3">
        <v>2.85</v>
      </c>
      <c r="M3">
        <v>2.33</v>
      </c>
      <c r="N3">
        <v>2.3199999999999998</v>
      </c>
      <c r="O3">
        <v>2.2200000000000002</v>
      </c>
      <c r="P3" t="str">
        <f t="shared" si="0"/>
        <v>In Nov, absenteeism by industry group was highest among workers in Educational and Health Services Industries. Absenteeism in this industry group was higher than that of all occupations combined.</v>
      </c>
    </row>
    <row r="4" spans="1:16" x14ac:dyDescent="0.35">
      <c r="A4" t="s">
        <v>2</v>
      </c>
      <c r="B4">
        <v>2.65</v>
      </c>
      <c r="C4">
        <v>2.8</v>
      </c>
      <c r="D4">
        <v>2.23</v>
      </c>
      <c r="E4">
        <v>2.42</v>
      </c>
      <c r="F4">
        <v>2.31</v>
      </c>
      <c r="G4">
        <v>2.69</v>
      </c>
      <c r="H4">
        <v>2.68</v>
      </c>
      <c r="I4">
        <v>1.95</v>
      </c>
      <c r="J4">
        <v>1.74</v>
      </c>
      <c r="K4">
        <v>2.27</v>
      </c>
      <c r="L4">
        <v>2.98</v>
      </c>
      <c r="M4">
        <v>3.08</v>
      </c>
      <c r="N4">
        <v>3.04</v>
      </c>
      <c r="O4">
        <v>3.83</v>
      </c>
      <c r="P4" t="str">
        <f t="shared" si="0"/>
        <v>In Dec, absenteeism by industry group was highest among workers in Public Administration Industries. Absenteeism in this industry group was higher than that of all occupations combined.</v>
      </c>
    </row>
    <row r="5" spans="1:16" x14ac:dyDescent="0.35">
      <c r="A5" t="s">
        <v>3</v>
      </c>
      <c r="B5">
        <v>2.81</v>
      </c>
      <c r="C5">
        <v>1.64</v>
      </c>
      <c r="D5">
        <v>2.14</v>
      </c>
      <c r="E5">
        <v>2.7</v>
      </c>
      <c r="F5">
        <v>2.5</v>
      </c>
      <c r="G5">
        <v>2.76</v>
      </c>
      <c r="H5">
        <v>3.38</v>
      </c>
      <c r="I5">
        <v>2.48</v>
      </c>
      <c r="J5">
        <v>2.62</v>
      </c>
      <c r="K5">
        <v>2.69</v>
      </c>
      <c r="L5">
        <v>2.89</v>
      </c>
      <c r="M5">
        <v>2.64</v>
      </c>
      <c r="N5">
        <v>3.39</v>
      </c>
      <c r="O5">
        <v>3.47</v>
      </c>
      <c r="P5" t="str">
        <f t="shared" si="0"/>
        <v>In Jan, absenteeism by industry group was highest among workers in Public Administration Industries. Absenteeism in this industry group was higher than that of all occupations combined.</v>
      </c>
    </row>
    <row r="6" spans="1:16" x14ac:dyDescent="0.35">
      <c r="A6" t="s">
        <v>4</v>
      </c>
      <c r="B6">
        <v>2.54</v>
      </c>
      <c r="C6">
        <v>3.1</v>
      </c>
      <c r="D6">
        <v>1.66</v>
      </c>
      <c r="E6">
        <v>2.61</v>
      </c>
      <c r="F6">
        <v>1.89</v>
      </c>
      <c r="G6">
        <v>2.48</v>
      </c>
      <c r="H6">
        <v>3.2</v>
      </c>
      <c r="I6">
        <v>1.26</v>
      </c>
      <c r="J6">
        <v>2.13</v>
      </c>
      <c r="K6">
        <v>1.97</v>
      </c>
      <c r="L6">
        <v>3.12</v>
      </c>
      <c r="M6">
        <v>2.35</v>
      </c>
      <c r="N6">
        <v>3</v>
      </c>
      <c r="O6">
        <v>2.93</v>
      </c>
      <c r="P6" t="str">
        <f t="shared" si="0"/>
        <v>In Feb, absenteeism by industry group was highest among workers in Transportation and Utilities Industries. Absenteeism in this industry group was higher than that of all occupations combined.</v>
      </c>
    </row>
    <row r="7" spans="1:16" x14ac:dyDescent="0.35">
      <c r="A7" t="s">
        <v>5</v>
      </c>
      <c r="B7">
        <v>2.39</v>
      </c>
      <c r="C7">
        <v>2.34</v>
      </c>
      <c r="D7">
        <v>0.48</v>
      </c>
      <c r="E7">
        <v>1.99</v>
      </c>
      <c r="F7">
        <v>2.2400000000000002</v>
      </c>
      <c r="G7">
        <v>2.67</v>
      </c>
      <c r="H7">
        <v>3.32</v>
      </c>
      <c r="I7">
        <v>2.97</v>
      </c>
      <c r="J7">
        <v>1.9</v>
      </c>
      <c r="K7">
        <v>1.96</v>
      </c>
      <c r="L7">
        <v>2.35</v>
      </c>
      <c r="M7">
        <v>2.02</v>
      </c>
      <c r="N7">
        <v>3.14</v>
      </c>
      <c r="O7">
        <v>3.35</v>
      </c>
      <c r="P7" t="str">
        <f t="shared" si="0"/>
        <v>In Mar, absenteeism by industry group was highest among workers in Public Administration Industries. Absenteeism in this industry group was higher than that of all occupations combined.</v>
      </c>
    </row>
    <row r="8" spans="1:16" x14ac:dyDescent="0.35">
      <c r="A8" t="s">
        <v>6</v>
      </c>
      <c r="B8">
        <v>2.11</v>
      </c>
      <c r="C8">
        <v>1.5</v>
      </c>
      <c r="D8">
        <v>2.82</v>
      </c>
      <c r="E8">
        <v>2.0299999999999998</v>
      </c>
      <c r="F8">
        <v>2.04</v>
      </c>
      <c r="G8">
        <v>2.29</v>
      </c>
      <c r="H8">
        <v>3.35</v>
      </c>
      <c r="I8">
        <v>2.81</v>
      </c>
      <c r="J8">
        <v>1.51</v>
      </c>
      <c r="K8">
        <v>1.78</v>
      </c>
      <c r="L8">
        <v>2.31</v>
      </c>
      <c r="M8">
        <v>2.1</v>
      </c>
      <c r="N8">
        <v>1.42</v>
      </c>
      <c r="O8">
        <v>1.78</v>
      </c>
      <c r="P8" t="str">
        <f t="shared" si="0"/>
        <v>In Apr, absenteeism by industry group was highest among workers in Transportation and Utilities Industries. Absenteeism in this industry group was higher than that of all occupations combined.</v>
      </c>
    </row>
    <row r="9" spans="1:16" x14ac:dyDescent="0.35">
      <c r="A9" t="s">
        <v>7</v>
      </c>
      <c r="B9">
        <v>2.0699999999999998</v>
      </c>
      <c r="C9">
        <v>1.95</v>
      </c>
      <c r="D9">
        <v>7.0000000000000007E-2</v>
      </c>
      <c r="E9">
        <v>1.81</v>
      </c>
      <c r="F9">
        <v>1.8</v>
      </c>
      <c r="G9">
        <v>2.14</v>
      </c>
      <c r="H9">
        <v>2.98</v>
      </c>
      <c r="I9">
        <v>1.66</v>
      </c>
      <c r="J9">
        <v>1.34</v>
      </c>
      <c r="K9">
        <v>1.47</v>
      </c>
      <c r="L9">
        <v>2.3199999999999998</v>
      </c>
      <c r="M9">
        <v>2.3199999999999998</v>
      </c>
      <c r="N9">
        <v>3.23</v>
      </c>
      <c r="O9">
        <v>2.41</v>
      </c>
      <c r="P9" t="str">
        <f t="shared" si="0"/>
        <v>In May, absenteeism by industry group was highest among workers in Other Services Industries. Absenteeism in this industry group was higher than that of all occupations combined.</v>
      </c>
    </row>
    <row r="10" spans="1:16" x14ac:dyDescent="0.35">
      <c r="A10" t="s">
        <v>8</v>
      </c>
      <c r="B10">
        <v>1.66</v>
      </c>
      <c r="C10">
        <v>1.58</v>
      </c>
      <c r="D10">
        <v>0.4</v>
      </c>
      <c r="E10">
        <v>1.8</v>
      </c>
      <c r="F10">
        <v>1.34</v>
      </c>
      <c r="G10">
        <v>1.92</v>
      </c>
      <c r="H10">
        <v>2.48</v>
      </c>
      <c r="I10">
        <v>2.0099999999999998</v>
      </c>
      <c r="J10">
        <v>1.02</v>
      </c>
      <c r="K10">
        <v>1.22</v>
      </c>
      <c r="L10">
        <v>1.67</v>
      </c>
      <c r="M10">
        <v>1.78</v>
      </c>
      <c r="N10">
        <v>2.17</v>
      </c>
      <c r="O10">
        <v>2.02</v>
      </c>
      <c r="P10" t="str">
        <f t="shared" si="0"/>
        <v>In Jun, absenteeism by industry group was highest among workers in Transportation and Utilities Industries. Absenteeism in this industry group was higher than that of all occupations combined.</v>
      </c>
    </row>
    <row r="11" spans="1:16" x14ac:dyDescent="0.35">
      <c r="A11" t="s">
        <v>9</v>
      </c>
      <c r="B11">
        <v>1.88</v>
      </c>
      <c r="C11">
        <v>1.4</v>
      </c>
      <c r="D11">
        <v>0.28999999999999998</v>
      </c>
      <c r="E11">
        <v>2</v>
      </c>
      <c r="F11">
        <v>1.79</v>
      </c>
      <c r="G11">
        <v>2.36</v>
      </c>
      <c r="H11">
        <v>1.7</v>
      </c>
      <c r="I11">
        <v>1.33</v>
      </c>
      <c r="J11">
        <v>1.19</v>
      </c>
      <c r="K11">
        <v>1.61</v>
      </c>
      <c r="L11">
        <v>1.74</v>
      </c>
      <c r="M11">
        <v>2.15</v>
      </c>
      <c r="N11">
        <v>2.5299999999999998</v>
      </c>
      <c r="O11">
        <v>2.76</v>
      </c>
      <c r="P11" t="str">
        <f t="shared" si="0"/>
        <v>In Jul, absenteeism by industry group was highest among workers in Public Administration Industries. Absenteeism in this industry group was higher than that of all occupations combined.</v>
      </c>
    </row>
    <row r="12" spans="1:16" x14ac:dyDescent="0.35">
      <c r="A12" t="s">
        <v>10</v>
      </c>
      <c r="B12">
        <v>2.0699999999999998</v>
      </c>
      <c r="C12">
        <v>2.15</v>
      </c>
      <c r="D12">
        <v>2.2000000000000002</v>
      </c>
      <c r="E12">
        <v>1.97</v>
      </c>
      <c r="F12">
        <v>1.64</v>
      </c>
      <c r="G12">
        <v>2.5499999999999998</v>
      </c>
      <c r="H12">
        <v>2.56</v>
      </c>
      <c r="I12">
        <v>2.4700000000000002</v>
      </c>
      <c r="J12">
        <v>1.6</v>
      </c>
      <c r="K12">
        <v>1.82</v>
      </c>
      <c r="L12">
        <v>2.1</v>
      </c>
      <c r="M12">
        <v>2</v>
      </c>
      <c r="N12">
        <v>2.19</v>
      </c>
      <c r="O12">
        <v>2.37</v>
      </c>
      <c r="P12" t="str">
        <f t="shared" si="0"/>
        <v>In Aug, absenteeism by industry group was highest among workers in Transportation and Utilities Industries. Absenteeism in this industry group was higher than that of all occupations combined.</v>
      </c>
    </row>
    <row r="13" spans="1:16" x14ac:dyDescent="0.35">
      <c r="A13" t="s">
        <v>11</v>
      </c>
      <c r="B13">
        <v>2.31</v>
      </c>
      <c r="C13">
        <v>1.83</v>
      </c>
      <c r="D13">
        <v>0.8</v>
      </c>
      <c r="E13">
        <v>2.06</v>
      </c>
      <c r="F13">
        <v>2.14</v>
      </c>
      <c r="G13">
        <v>2.82</v>
      </c>
      <c r="H13">
        <v>2.4300000000000002</v>
      </c>
      <c r="I13">
        <v>1.25</v>
      </c>
      <c r="J13">
        <v>1.34</v>
      </c>
      <c r="K13">
        <v>1.79</v>
      </c>
      <c r="L13">
        <v>2.61</v>
      </c>
      <c r="M13">
        <v>2.42</v>
      </c>
      <c r="N13">
        <v>2.62</v>
      </c>
      <c r="O13">
        <v>3.46</v>
      </c>
      <c r="P13" t="str">
        <f t="shared" si="0"/>
        <v>In Sep, absenteeism by industry group was highest among workers in Public Administration Industries. Absenteeism in this industry group was higher than that of all occupations combined.</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7"/>
  <sheetViews>
    <sheetView topLeftCell="A146" workbookViewId="0">
      <selection activeCell="E160" sqref="E160"/>
    </sheetView>
  </sheetViews>
  <sheetFormatPr defaultRowHeight="14.5" x14ac:dyDescent="0.35"/>
  <cols>
    <col min="1" max="1" width="48.54296875" customWidth="1"/>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126</v>
      </c>
      <c r="B1" t="s">
        <v>12</v>
      </c>
      <c r="C1" t="s">
        <v>14</v>
      </c>
      <c r="D1" t="s">
        <v>15</v>
      </c>
      <c r="E1" t="s">
        <v>16</v>
      </c>
      <c r="F1" t="s">
        <v>17</v>
      </c>
      <c r="G1" t="s">
        <v>18</v>
      </c>
      <c r="H1" t="s">
        <v>19</v>
      </c>
      <c r="I1" t="s">
        <v>109</v>
      </c>
    </row>
    <row r="2" spans="1:9" x14ac:dyDescent="0.35">
      <c r="A2" t="s">
        <v>113</v>
      </c>
      <c r="B2" t="s">
        <v>0</v>
      </c>
      <c r="C2">
        <v>1.5003</v>
      </c>
      <c r="D2">
        <v>0.73729999999999996</v>
      </c>
      <c r="E2">
        <v>2.2633000000000001</v>
      </c>
      <c r="F2">
        <v>1.6489</v>
      </c>
      <c r="G2">
        <v>1.3250999999999999</v>
      </c>
      <c r="H2">
        <v>1.9725999999999999</v>
      </c>
      <c r="I2" t="str">
        <f t="shared" ref="I2:I65"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113</v>
      </c>
      <c r="B3" t="s">
        <v>1</v>
      </c>
      <c r="C3">
        <v>1.3186</v>
      </c>
      <c r="D3">
        <v>0.1946</v>
      </c>
      <c r="E3">
        <v>2.4424999999999999</v>
      </c>
      <c r="F3">
        <v>1.6380999999999999</v>
      </c>
      <c r="G3">
        <v>1.2806</v>
      </c>
      <c r="H3">
        <v>1.9955000000000001</v>
      </c>
      <c r="I3" t="str">
        <f t="shared" si="0"/>
        <v>In Nov, absenteeism was not significantly higher than expected among workers in Agriculture, Forestry, Fishing and Hunting Industries.</v>
      </c>
    </row>
    <row r="4" spans="1:9" x14ac:dyDescent="0.35">
      <c r="A4" t="s">
        <v>113</v>
      </c>
      <c r="B4" t="s">
        <v>2</v>
      </c>
      <c r="C4">
        <v>2.8045</v>
      </c>
      <c r="D4">
        <v>1.5219</v>
      </c>
      <c r="E4">
        <v>4.0871000000000004</v>
      </c>
      <c r="F4">
        <v>2.7170999999999998</v>
      </c>
      <c r="G4">
        <v>2.0525000000000002</v>
      </c>
      <c r="H4">
        <v>3.3816999999999999</v>
      </c>
      <c r="I4" t="str">
        <f t="shared" si="0"/>
        <v>In Dec, absenteeism was not significantly higher than expected among workers in Agriculture, Forestry, Fishing and Hunting Industries.</v>
      </c>
    </row>
    <row r="5" spans="1:9" x14ac:dyDescent="0.35">
      <c r="A5" t="s">
        <v>113</v>
      </c>
      <c r="B5" t="s">
        <v>3</v>
      </c>
      <c r="C5">
        <v>1.6376999999999999</v>
      </c>
      <c r="D5">
        <v>0.65720000000000001</v>
      </c>
      <c r="E5">
        <v>2.6181999999999999</v>
      </c>
      <c r="F5">
        <v>2.9098000000000002</v>
      </c>
      <c r="G5">
        <v>2.3401000000000001</v>
      </c>
      <c r="H5">
        <v>3.4796</v>
      </c>
      <c r="I5" t="str">
        <f t="shared" si="0"/>
        <v>In Jan, absenteeism was not significantly higher than expected among workers in Agriculture, Forestry, Fishing and Hunting Industries.</v>
      </c>
    </row>
    <row r="6" spans="1:9" x14ac:dyDescent="0.35">
      <c r="A6" t="s">
        <v>113</v>
      </c>
      <c r="B6" t="s">
        <v>4</v>
      </c>
      <c r="C6">
        <v>3.0981999999999998</v>
      </c>
      <c r="D6">
        <v>1.8187</v>
      </c>
      <c r="E6">
        <v>4.3777999999999997</v>
      </c>
      <c r="F6">
        <v>2.2159</v>
      </c>
      <c r="G6">
        <v>1.3909</v>
      </c>
      <c r="H6">
        <v>3.0407999999999999</v>
      </c>
      <c r="I6" t="str">
        <f t="shared" si="0"/>
        <v>In Feb, absenteeism was not significantly higher than expected among workers in Agriculture, Forestry, Fishing and Hunting Industries.</v>
      </c>
    </row>
    <row r="7" spans="1:9" x14ac:dyDescent="0.35">
      <c r="A7" t="s">
        <v>113</v>
      </c>
      <c r="B7" t="s">
        <v>5</v>
      </c>
      <c r="C7">
        <v>2.3431000000000002</v>
      </c>
      <c r="D7">
        <v>1.1524000000000001</v>
      </c>
      <c r="E7">
        <v>3.5339</v>
      </c>
      <c r="F7">
        <v>1.9192</v>
      </c>
      <c r="G7">
        <v>1.411</v>
      </c>
      <c r="H7">
        <v>2.4275000000000002</v>
      </c>
      <c r="I7" t="str">
        <f t="shared" si="0"/>
        <v>In Mar, absenteeism was not significantly higher than expected among workers in Agriculture, Forestry, Fishing and Hunting Industries.</v>
      </c>
    </row>
    <row r="8" spans="1:9" x14ac:dyDescent="0.35">
      <c r="A8" t="s">
        <v>113</v>
      </c>
      <c r="B8" t="s">
        <v>6</v>
      </c>
      <c r="C8">
        <v>1.5005999999999999</v>
      </c>
      <c r="D8">
        <v>0.5081</v>
      </c>
      <c r="E8">
        <v>2.4929999999999999</v>
      </c>
      <c r="F8">
        <v>1.8704000000000001</v>
      </c>
      <c r="G8">
        <v>1.1897</v>
      </c>
      <c r="H8">
        <v>2.5510000000000002</v>
      </c>
      <c r="I8" t="str">
        <f t="shared" si="0"/>
        <v>In Apr, absenteeism was not significantly higher than expected among workers in Agriculture, Forestry, Fishing and Hunting Industries.</v>
      </c>
    </row>
    <row r="9" spans="1:9" x14ac:dyDescent="0.35">
      <c r="A9" t="s">
        <v>113</v>
      </c>
      <c r="B9" t="s">
        <v>7</v>
      </c>
      <c r="C9">
        <v>1.9510000000000001</v>
      </c>
      <c r="D9">
        <v>0.89029999999999998</v>
      </c>
      <c r="E9">
        <v>3.0118</v>
      </c>
      <c r="F9">
        <v>1.4171</v>
      </c>
      <c r="G9">
        <v>0.98199999999999998</v>
      </c>
      <c r="H9">
        <v>1.8522000000000001</v>
      </c>
      <c r="I9" t="str">
        <f t="shared" si="0"/>
        <v>In May, absenteeism was not significantly higher than expected among workers in Agriculture, Forestry, Fishing and Hunting Industries.</v>
      </c>
    </row>
    <row r="10" spans="1:9" x14ac:dyDescent="0.35">
      <c r="A10" t="s">
        <v>113</v>
      </c>
      <c r="B10" t="s">
        <v>8</v>
      </c>
      <c r="C10">
        <v>1.5828</v>
      </c>
      <c r="D10">
        <v>0.41870000000000002</v>
      </c>
      <c r="E10">
        <v>2.7467999999999999</v>
      </c>
      <c r="F10">
        <v>1.2571000000000001</v>
      </c>
      <c r="G10">
        <v>0.87560000000000004</v>
      </c>
      <c r="H10">
        <v>1.6385000000000001</v>
      </c>
      <c r="I10" t="str">
        <f t="shared" si="0"/>
        <v>In Jun, absenteeism was not significantly higher than expected among workers in Agriculture, Forestry, Fishing and Hunting Industries.</v>
      </c>
    </row>
    <row r="11" spans="1:9" x14ac:dyDescent="0.35">
      <c r="A11" t="s">
        <v>113</v>
      </c>
      <c r="B11" t="s">
        <v>9</v>
      </c>
      <c r="C11">
        <v>1.4038999999999999</v>
      </c>
      <c r="D11">
        <v>0.27439999999999998</v>
      </c>
      <c r="E11">
        <v>2.5333000000000001</v>
      </c>
      <c r="F11">
        <v>1.6867000000000001</v>
      </c>
      <c r="G11">
        <v>0.94620000000000004</v>
      </c>
      <c r="H11">
        <v>2.4270999999999998</v>
      </c>
      <c r="I11" t="str">
        <f t="shared" si="0"/>
        <v>In Jul, absenteeism was not significantly higher than expected among workers in Agriculture, Forestry, Fishing and Hunting Industries.</v>
      </c>
    </row>
    <row r="12" spans="1:9" x14ac:dyDescent="0.35">
      <c r="A12" t="s">
        <v>113</v>
      </c>
      <c r="B12" t="s">
        <v>10</v>
      </c>
      <c r="C12">
        <v>2.1513</v>
      </c>
      <c r="D12">
        <v>0.96589999999999998</v>
      </c>
      <c r="E12">
        <v>3.3365999999999998</v>
      </c>
      <c r="F12">
        <v>1.7132000000000001</v>
      </c>
      <c r="G12">
        <v>1.1147</v>
      </c>
      <c r="H12">
        <v>2.3117999999999999</v>
      </c>
      <c r="I12" t="str">
        <f t="shared" si="0"/>
        <v>In Aug, absenteeism was not significantly higher than expected among workers in Agriculture, Forestry, Fishing and Hunting Industries.</v>
      </c>
    </row>
    <row r="13" spans="1:9" x14ac:dyDescent="0.35">
      <c r="A13" t="s">
        <v>113</v>
      </c>
      <c r="B13" t="s">
        <v>11</v>
      </c>
      <c r="C13">
        <v>1.827</v>
      </c>
      <c r="D13">
        <v>0.60399999999999998</v>
      </c>
      <c r="E13">
        <v>3.05</v>
      </c>
      <c r="F13">
        <v>1.5728</v>
      </c>
      <c r="G13">
        <v>1.1187</v>
      </c>
      <c r="H13">
        <v>2.0268999999999999</v>
      </c>
      <c r="I13" t="str">
        <f t="shared" si="0"/>
        <v>In Sep, absenteeism was not significantly higher than expected among workers in Agriculture, Forestry, Fishing and Hunting Industries.</v>
      </c>
    </row>
    <row r="14" spans="1:9" x14ac:dyDescent="0.35">
      <c r="A14" t="s">
        <v>114</v>
      </c>
      <c r="B14" t="s">
        <v>0</v>
      </c>
      <c r="C14">
        <v>0.32990000000000003</v>
      </c>
      <c r="D14">
        <v>0</v>
      </c>
      <c r="E14">
        <v>0.874</v>
      </c>
      <c r="F14">
        <v>1.7012</v>
      </c>
      <c r="G14">
        <v>0.97</v>
      </c>
      <c r="H14">
        <v>2.4323000000000001</v>
      </c>
      <c r="I14" t="str">
        <f t="shared" si="0"/>
        <v>In Oct, absenteeism was not significantly higher than expected among workers in Mining Industries.</v>
      </c>
    </row>
    <row r="15" spans="1:9" x14ac:dyDescent="0.35">
      <c r="A15" t="s">
        <v>114</v>
      </c>
      <c r="B15" t="s">
        <v>1</v>
      </c>
      <c r="C15">
        <v>0.32</v>
      </c>
      <c r="D15">
        <v>0</v>
      </c>
      <c r="E15">
        <v>0.74370000000000003</v>
      </c>
      <c r="F15">
        <v>2.0657000000000001</v>
      </c>
      <c r="G15">
        <v>1.0005999999999999</v>
      </c>
      <c r="H15">
        <v>3.1307999999999998</v>
      </c>
      <c r="I15" t="str">
        <f t="shared" si="0"/>
        <v>In Nov, absenteeism was not significantly higher than expected among workers in Mining Industries.</v>
      </c>
    </row>
    <row r="16" spans="1:9" x14ac:dyDescent="0.35">
      <c r="A16" t="s">
        <v>114</v>
      </c>
      <c r="B16" t="s">
        <v>2</v>
      </c>
      <c r="C16">
        <v>2.234</v>
      </c>
      <c r="D16">
        <v>0.438</v>
      </c>
      <c r="E16">
        <v>4.0301</v>
      </c>
      <c r="F16">
        <v>2.0175999999999998</v>
      </c>
      <c r="G16">
        <v>1.2545999999999999</v>
      </c>
      <c r="H16">
        <v>2.7806999999999999</v>
      </c>
      <c r="I16" t="str">
        <f t="shared" si="0"/>
        <v>In Dec, absenteeism was not significantly higher than expected among workers in Mining Industries.</v>
      </c>
    </row>
    <row r="17" spans="1:9" x14ac:dyDescent="0.35">
      <c r="A17" t="s">
        <v>114</v>
      </c>
      <c r="B17" t="s">
        <v>3</v>
      </c>
      <c r="C17">
        <v>2.1404999999999998</v>
      </c>
      <c r="D17">
        <v>3.1300000000000001E-2</v>
      </c>
      <c r="E17">
        <v>4.2496</v>
      </c>
      <c r="F17">
        <v>2.0973999999999999</v>
      </c>
      <c r="G17">
        <v>1.3944000000000001</v>
      </c>
      <c r="H17">
        <v>2.8003999999999998</v>
      </c>
      <c r="I17" t="str">
        <f t="shared" si="0"/>
        <v>In Jan, absenteeism was not significantly higher than expected among workers in Mining Industries.</v>
      </c>
    </row>
    <row r="18" spans="1:9" x14ac:dyDescent="0.35">
      <c r="A18" t="s">
        <v>114</v>
      </c>
      <c r="B18" t="s">
        <v>4</v>
      </c>
      <c r="C18">
        <v>1.6601999999999999</v>
      </c>
      <c r="D18">
        <v>0</v>
      </c>
      <c r="E18">
        <v>3.8938999999999999</v>
      </c>
      <c r="F18">
        <v>1.4257</v>
      </c>
      <c r="G18">
        <v>0.64570000000000005</v>
      </c>
      <c r="H18">
        <v>2.2057000000000002</v>
      </c>
      <c r="I18" t="str">
        <f t="shared" si="0"/>
        <v>In Feb, absenteeism was not significantly higher than expected among workers in Mining Industries.</v>
      </c>
    </row>
    <row r="19" spans="1:9" x14ac:dyDescent="0.35">
      <c r="A19" t="s">
        <v>114</v>
      </c>
      <c r="B19" t="s">
        <v>5</v>
      </c>
      <c r="C19">
        <v>0.47849999999999998</v>
      </c>
      <c r="D19">
        <v>0</v>
      </c>
      <c r="E19">
        <v>1.4397</v>
      </c>
      <c r="F19">
        <v>1.5649999999999999</v>
      </c>
      <c r="G19">
        <v>0.1037</v>
      </c>
      <c r="H19">
        <v>3.0263</v>
      </c>
      <c r="I19" t="str">
        <f t="shared" si="0"/>
        <v>In Mar, absenteeism was not significantly higher than expected among workers in Mining Industries.</v>
      </c>
    </row>
    <row r="20" spans="1:9" x14ac:dyDescent="0.35">
      <c r="A20" t="s">
        <v>114</v>
      </c>
      <c r="B20" t="s">
        <v>6</v>
      </c>
      <c r="C20">
        <v>2.8235999999999999</v>
      </c>
      <c r="D20">
        <v>0</v>
      </c>
      <c r="E20">
        <v>5.6962000000000002</v>
      </c>
      <c r="F20">
        <v>1.4026000000000001</v>
      </c>
      <c r="G20">
        <v>0.52100000000000002</v>
      </c>
      <c r="H20">
        <v>2.2843</v>
      </c>
      <c r="I20" t="str">
        <f t="shared" si="0"/>
        <v>In Apr, absenteeism was not significantly higher than expected among workers in Mining Industries.</v>
      </c>
    </row>
    <row r="21" spans="1:9" x14ac:dyDescent="0.35">
      <c r="A21" t="s">
        <v>114</v>
      </c>
      <c r="B21" t="s">
        <v>7</v>
      </c>
      <c r="C21">
        <v>7.2900000000000006E-2</v>
      </c>
      <c r="D21">
        <v>0</v>
      </c>
      <c r="E21">
        <v>0.21959999999999999</v>
      </c>
      <c r="F21">
        <v>1.6081000000000001</v>
      </c>
      <c r="G21">
        <v>0.90149999999999997</v>
      </c>
      <c r="H21">
        <v>2.3147000000000002</v>
      </c>
      <c r="I21" t="str">
        <f t="shared" si="0"/>
        <v>In May, absenteeism was not significantly higher than expected among workers in Mining Industries.</v>
      </c>
    </row>
    <row r="22" spans="1:9" x14ac:dyDescent="0.35">
      <c r="A22" t="s">
        <v>114</v>
      </c>
      <c r="B22" t="s">
        <v>8</v>
      </c>
      <c r="C22">
        <v>0.40110000000000001</v>
      </c>
      <c r="D22">
        <v>0</v>
      </c>
      <c r="E22">
        <v>1.0562</v>
      </c>
      <c r="F22">
        <v>1.0974999999999999</v>
      </c>
      <c r="G22">
        <v>0.54510000000000003</v>
      </c>
      <c r="H22">
        <v>1.65</v>
      </c>
      <c r="I22" t="str">
        <f t="shared" si="0"/>
        <v>In Jun, absenteeism was not significantly higher than expected among workers in Mining Industries.</v>
      </c>
    </row>
    <row r="23" spans="1:9" x14ac:dyDescent="0.35">
      <c r="A23" t="s">
        <v>114</v>
      </c>
      <c r="B23" t="s">
        <v>9</v>
      </c>
      <c r="C23">
        <v>0.2868</v>
      </c>
      <c r="D23">
        <v>0</v>
      </c>
      <c r="E23">
        <v>0.86919999999999997</v>
      </c>
      <c r="F23">
        <v>1.5309999999999999</v>
      </c>
      <c r="G23">
        <v>0.63290000000000002</v>
      </c>
      <c r="H23">
        <v>2.4291</v>
      </c>
      <c r="I23" t="str">
        <f t="shared" si="0"/>
        <v>In Jul, absenteeism was not significantly higher than expected among workers in Mining Industries.</v>
      </c>
    </row>
    <row r="24" spans="1:9" x14ac:dyDescent="0.35">
      <c r="A24" t="s">
        <v>114</v>
      </c>
      <c r="B24" t="s">
        <v>10</v>
      </c>
      <c r="C24">
        <v>2.2025999999999999</v>
      </c>
      <c r="D24">
        <v>0</v>
      </c>
      <c r="E24">
        <v>4.7289000000000003</v>
      </c>
      <c r="F24">
        <v>1.6032</v>
      </c>
      <c r="G24">
        <v>0.47420000000000001</v>
      </c>
      <c r="H24">
        <v>2.7322000000000002</v>
      </c>
      <c r="I24" t="str">
        <f t="shared" si="0"/>
        <v>In Aug, absenteeism was not significantly higher than expected among workers in Mining Industries.</v>
      </c>
    </row>
    <row r="25" spans="1:9" x14ac:dyDescent="0.35">
      <c r="A25" t="s">
        <v>114</v>
      </c>
      <c r="B25" t="s">
        <v>11</v>
      </c>
      <c r="C25">
        <v>0.7954</v>
      </c>
      <c r="D25">
        <v>0</v>
      </c>
      <c r="E25">
        <v>2.1204999999999998</v>
      </c>
      <c r="F25">
        <v>1.0625</v>
      </c>
      <c r="G25">
        <v>0.39069999999999999</v>
      </c>
      <c r="H25">
        <v>1.7343</v>
      </c>
      <c r="I25" t="str">
        <f t="shared" si="0"/>
        <v>In Sep, absenteeism was not significantly higher than expected among workers in Mining Industries.</v>
      </c>
    </row>
    <row r="26" spans="1:9" x14ac:dyDescent="0.35">
      <c r="A26" t="s">
        <v>115</v>
      </c>
      <c r="B26" t="s">
        <v>0</v>
      </c>
      <c r="C26">
        <v>2.1284000000000001</v>
      </c>
      <c r="D26">
        <v>1.6740999999999999</v>
      </c>
      <c r="E26">
        <v>2.5827</v>
      </c>
      <c r="F26">
        <v>1.9875</v>
      </c>
      <c r="G26">
        <v>1.6785000000000001</v>
      </c>
      <c r="H26">
        <v>2.2966000000000002</v>
      </c>
      <c r="I26" t="str">
        <f t="shared" si="0"/>
        <v>In Oct, absenteeism was not significantly higher than expected among workers in Construction Industries.</v>
      </c>
    </row>
    <row r="27" spans="1:9" x14ac:dyDescent="0.35">
      <c r="A27" t="s">
        <v>115</v>
      </c>
      <c r="B27" t="s">
        <v>1</v>
      </c>
      <c r="C27">
        <v>1.9298999999999999</v>
      </c>
      <c r="D27">
        <v>1.3752</v>
      </c>
      <c r="E27">
        <v>2.4845999999999999</v>
      </c>
      <c r="F27">
        <v>2.234</v>
      </c>
      <c r="G27">
        <v>2.0510000000000002</v>
      </c>
      <c r="H27">
        <v>2.4169999999999998</v>
      </c>
      <c r="I27" t="str">
        <f t="shared" si="0"/>
        <v>In Nov, absenteeism was not significantly higher than expected among workers in Construction Industries.</v>
      </c>
    </row>
    <row r="28" spans="1:9" x14ac:dyDescent="0.35">
      <c r="A28" t="s">
        <v>115</v>
      </c>
      <c r="B28" t="s">
        <v>2</v>
      </c>
      <c r="C28">
        <v>2.42</v>
      </c>
      <c r="D28">
        <v>1.6125</v>
      </c>
      <c r="E28">
        <v>3.2275</v>
      </c>
      <c r="F28">
        <v>2.3172999999999999</v>
      </c>
      <c r="G28">
        <v>2.0722999999999998</v>
      </c>
      <c r="H28">
        <v>2.5623999999999998</v>
      </c>
      <c r="I28" t="str">
        <f t="shared" si="0"/>
        <v>In Dec, absenteeism was not significantly higher than expected among workers in Construction Industries.</v>
      </c>
    </row>
    <row r="29" spans="1:9" x14ac:dyDescent="0.35">
      <c r="A29" t="s">
        <v>115</v>
      </c>
      <c r="B29" t="s">
        <v>3</v>
      </c>
      <c r="C29">
        <v>2.7008999999999999</v>
      </c>
      <c r="D29">
        <v>1.9495</v>
      </c>
      <c r="E29">
        <v>3.4521999999999999</v>
      </c>
      <c r="F29">
        <v>3.0794999999999999</v>
      </c>
      <c r="G29">
        <v>2.7563</v>
      </c>
      <c r="H29">
        <v>3.4026000000000001</v>
      </c>
      <c r="I29" t="str">
        <f t="shared" si="0"/>
        <v>In Jan, absenteeism was not significantly higher than expected among workers in Construction Industries.</v>
      </c>
    </row>
    <row r="30" spans="1:9" x14ac:dyDescent="0.35">
      <c r="A30" t="s">
        <v>115</v>
      </c>
      <c r="B30" t="s">
        <v>4</v>
      </c>
      <c r="C30">
        <v>2.6074000000000002</v>
      </c>
      <c r="D30">
        <v>2.0710000000000002</v>
      </c>
      <c r="E30">
        <v>3.1438000000000001</v>
      </c>
      <c r="F30">
        <v>2.2265000000000001</v>
      </c>
      <c r="G30">
        <v>1.9630000000000001</v>
      </c>
      <c r="H30">
        <v>2.4901</v>
      </c>
      <c r="I30" t="str">
        <f t="shared" si="0"/>
        <v>In Feb, absenteeism was not significantly higher than expected among workers in Construction Industries.</v>
      </c>
    </row>
    <row r="31" spans="1:9" x14ac:dyDescent="0.35">
      <c r="A31" t="s">
        <v>115</v>
      </c>
      <c r="B31" t="s">
        <v>5</v>
      </c>
      <c r="C31">
        <v>1.9863999999999999</v>
      </c>
      <c r="D31">
        <v>1.4686999999999999</v>
      </c>
      <c r="E31">
        <v>2.5041000000000002</v>
      </c>
      <c r="F31">
        <v>2.0804999999999998</v>
      </c>
      <c r="G31">
        <v>1.8008999999999999</v>
      </c>
      <c r="H31">
        <v>2.3601000000000001</v>
      </c>
      <c r="I31" t="str">
        <f t="shared" si="0"/>
        <v>In Mar, absenteeism was not significantly higher than expected among workers in Construction Industries.</v>
      </c>
    </row>
    <row r="32" spans="1:9" x14ac:dyDescent="0.35">
      <c r="A32" t="s">
        <v>115</v>
      </c>
      <c r="B32" t="s">
        <v>6</v>
      </c>
      <c r="C32">
        <v>2.0261999999999998</v>
      </c>
      <c r="D32">
        <v>1.5713999999999999</v>
      </c>
      <c r="E32">
        <v>2.4809999999999999</v>
      </c>
      <c r="F32">
        <v>2.1248999999999998</v>
      </c>
      <c r="G32">
        <v>1.8883000000000001</v>
      </c>
      <c r="H32">
        <v>2.3614999999999999</v>
      </c>
      <c r="I32" t="str">
        <f t="shared" si="0"/>
        <v>In Apr, absenteeism was not significantly higher than expected among workers in Construction Industries.</v>
      </c>
    </row>
    <row r="33" spans="1:9" x14ac:dyDescent="0.35">
      <c r="A33" t="s">
        <v>115</v>
      </c>
      <c r="B33" t="s">
        <v>7</v>
      </c>
      <c r="C33">
        <v>1.8069999999999999</v>
      </c>
      <c r="D33">
        <v>1.4272</v>
      </c>
      <c r="E33">
        <v>2.1867999999999999</v>
      </c>
      <c r="F33">
        <v>2.0552000000000001</v>
      </c>
      <c r="G33">
        <v>1.7884</v>
      </c>
      <c r="H33">
        <v>2.3220000000000001</v>
      </c>
      <c r="I33" t="str">
        <f t="shared" si="0"/>
        <v>In May, absenteeism was not significantly higher than expected among workers in Construction Industries.</v>
      </c>
    </row>
    <row r="34" spans="1:9" x14ac:dyDescent="0.35">
      <c r="A34" t="s">
        <v>115</v>
      </c>
      <c r="B34" t="s">
        <v>8</v>
      </c>
      <c r="C34">
        <v>1.8028999999999999</v>
      </c>
      <c r="D34">
        <v>1.0261</v>
      </c>
      <c r="E34">
        <v>2.5796000000000001</v>
      </c>
      <c r="F34">
        <v>1.8257000000000001</v>
      </c>
      <c r="G34">
        <v>1.5553999999999999</v>
      </c>
      <c r="H34">
        <v>2.0958999999999999</v>
      </c>
      <c r="I34" t="str">
        <f t="shared" si="0"/>
        <v>In Jun, absenteeism was not significantly higher than expected among workers in Construction Industries.</v>
      </c>
    </row>
    <row r="35" spans="1:9" x14ac:dyDescent="0.35">
      <c r="A35" t="s">
        <v>115</v>
      </c>
      <c r="B35" t="s">
        <v>9</v>
      </c>
      <c r="C35">
        <v>2.0030000000000001</v>
      </c>
      <c r="D35">
        <v>1.3803000000000001</v>
      </c>
      <c r="E35">
        <v>2.6257999999999999</v>
      </c>
      <c r="F35">
        <v>2.0903999999999998</v>
      </c>
      <c r="G35">
        <v>1.8031999999999999</v>
      </c>
      <c r="H35">
        <v>2.3776000000000002</v>
      </c>
      <c r="I35" t="str">
        <f t="shared" si="0"/>
        <v>In Jul, absenteeism was not significantly higher than expected among workers in Construction Industries.</v>
      </c>
    </row>
    <row r="36" spans="1:9" x14ac:dyDescent="0.35">
      <c r="A36" t="s">
        <v>115</v>
      </c>
      <c r="B36" t="s">
        <v>10</v>
      </c>
      <c r="C36">
        <v>1.9724999999999999</v>
      </c>
      <c r="D36">
        <v>1.4711000000000001</v>
      </c>
      <c r="E36">
        <v>2.4739</v>
      </c>
      <c r="F36">
        <v>1.9198999999999999</v>
      </c>
      <c r="G36">
        <v>1.7121999999999999</v>
      </c>
      <c r="H36">
        <v>2.1276000000000002</v>
      </c>
      <c r="I36" t="str">
        <f t="shared" si="0"/>
        <v>In Aug, absenteeism was not significantly higher than expected among workers in Construction Industries.</v>
      </c>
    </row>
    <row r="37" spans="1:9" x14ac:dyDescent="0.35">
      <c r="A37" t="s">
        <v>115</v>
      </c>
      <c r="B37" t="s">
        <v>11</v>
      </c>
      <c r="C37">
        <v>2.0627</v>
      </c>
      <c r="D37">
        <v>1.4990000000000001</v>
      </c>
      <c r="E37">
        <v>2.6265000000000001</v>
      </c>
      <c r="F37">
        <v>1.9917</v>
      </c>
      <c r="G37">
        <v>1.7317</v>
      </c>
      <c r="H37">
        <v>2.2517</v>
      </c>
      <c r="I37" t="str">
        <f t="shared" si="0"/>
        <v>In Sep, absenteeism was not significantly higher than expected among workers in Construction Industries.</v>
      </c>
    </row>
    <row r="38" spans="1:9" x14ac:dyDescent="0.35">
      <c r="A38" t="s">
        <v>116</v>
      </c>
      <c r="B38" t="s">
        <v>0</v>
      </c>
      <c r="C38">
        <v>2.0842999999999998</v>
      </c>
      <c r="D38">
        <v>1.7694000000000001</v>
      </c>
      <c r="E38">
        <v>2.3993000000000002</v>
      </c>
      <c r="F38">
        <v>1.9381999999999999</v>
      </c>
      <c r="G38">
        <v>1.7349000000000001</v>
      </c>
      <c r="H38">
        <v>2.1415000000000002</v>
      </c>
      <c r="I38" t="str">
        <f t="shared" si="0"/>
        <v>In Oct, absenteeism was not significantly higher than expected among workers in Manufacturing Industries.</v>
      </c>
    </row>
    <row r="39" spans="1:9" x14ac:dyDescent="0.35">
      <c r="A39" t="s">
        <v>116</v>
      </c>
      <c r="B39" t="s">
        <v>1</v>
      </c>
      <c r="C39">
        <v>2.4085999999999999</v>
      </c>
      <c r="D39">
        <v>1.8509</v>
      </c>
      <c r="E39">
        <v>2.9662999999999999</v>
      </c>
      <c r="F39">
        <v>2.2791999999999999</v>
      </c>
      <c r="G39">
        <v>2.0579000000000001</v>
      </c>
      <c r="H39">
        <v>2.5005999999999999</v>
      </c>
      <c r="I39" t="str">
        <f t="shared" si="0"/>
        <v>In Nov, absenteeism was not significantly higher than expected among workers in Manufacturing Industries.</v>
      </c>
    </row>
    <row r="40" spans="1:9" x14ac:dyDescent="0.35">
      <c r="A40" t="s">
        <v>116</v>
      </c>
      <c r="B40" t="s">
        <v>2</v>
      </c>
      <c r="C40">
        <v>2.3136000000000001</v>
      </c>
      <c r="D40">
        <v>1.827</v>
      </c>
      <c r="E40">
        <v>2.8003</v>
      </c>
      <c r="F40">
        <v>2.4923999999999999</v>
      </c>
      <c r="G40">
        <v>2.254</v>
      </c>
      <c r="H40">
        <v>2.7309000000000001</v>
      </c>
      <c r="I40" t="str">
        <f t="shared" si="0"/>
        <v>In Dec, absenteeism was not significantly higher than expected among workers in Manufacturing Industries.</v>
      </c>
    </row>
    <row r="41" spans="1:9" x14ac:dyDescent="0.35">
      <c r="A41" t="s">
        <v>116</v>
      </c>
      <c r="B41" t="s">
        <v>3</v>
      </c>
      <c r="C41">
        <v>2.5034999999999998</v>
      </c>
      <c r="D41">
        <v>2.0630999999999999</v>
      </c>
      <c r="E41">
        <v>2.9438</v>
      </c>
      <c r="F41">
        <v>2.9434999999999998</v>
      </c>
      <c r="G41">
        <v>2.7317</v>
      </c>
      <c r="H41">
        <v>3.1553</v>
      </c>
      <c r="I41" t="str">
        <f t="shared" si="0"/>
        <v>In Jan, absenteeism was not significantly higher than expected among workers in Manufacturing Industries.</v>
      </c>
    </row>
    <row r="42" spans="1:9" x14ac:dyDescent="0.35">
      <c r="A42" t="s">
        <v>116</v>
      </c>
      <c r="B42" t="s">
        <v>4</v>
      </c>
      <c r="C42">
        <v>1.8884000000000001</v>
      </c>
      <c r="D42">
        <v>1.4447000000000001</v>
      </c>
      <c r="E42">
        <v>2.3321999999999998</v>
      </c>
      <c r="F42">
        <v>2.1516999999999999</v>
      </c>
      <c r="G42">
        <v>1.9869000000000001</v>
      </c>
      <c r="H42">
        <v>2.3165</v>
      </c>
      <c r="I42" t="str">
        <f t="shared" si="0"/>
        <v>In Feb, absenteeism was not significantly higher than expected among workers in Manufacturing Industries.</v>
      </c>
    </row>
    <row r="43" spans="1:9" x14ac:dyDescent="0.35">
      <c r="A43" t="s">
        <v>116</v>
      </c>
      <c r="B43" t="s">
        <v>5</v>
      </c>
      <c r="C43">
        <v>2.2408000000000001</v>
      </c>
      <c r="D43">
        <v>1.6616</v>
      </c>
      <c r="E43">
        <v>2.8199000000000001</v>
      </c>
      <c r="F43">
        <v>2.2877000000000001</v>
      </c>
      <c r="G43">
        <v>2.0750000000000002</v>
      </c>
      <c r="H43">
        <v>2.5004</v>
      </c>
      <c r="I43" t="str">
        <f t="shared" si="0"/>
        <v>In Mar, absenteeism was not significantly higher than expected among workers in Manufacturing Industries.</v>
      </c>
    </row>
    <row r="44" spans="1:9" x14ac:dyDescent="0.35">
      <c r="A44" t="s">
        <v>116</v>
      </c>
      <c r="B44" t="s">
        <v>6</v>
      </c>
      <c r="C44">
        <v>2.044</v>
      </c>
      <c r="D44">
        <v>1.534</v>
      </c>
      <c r="E44">
        <v>2.5539999999999998</v>
      </c>
      <c r="F44">
        <v>2.0811999999999999</v>
      </c>
      <c r="G44">
        <v>1.7848999999999999</v>
      </c>
      <c r="H44">
        <v>2.3776000000000002</v>
      </c>
      <c r="I44" t="str">
        <f t="shared" si="0"/>
        <v>In Apr, absenteeism was not significantly higher than expected among workers in Manufacturing Industries.</v>
      </c>
    </row>
    <row r="45" spans="1:9" x14ac:dyDescent="0.35">
      <c r="A45" t="s">
        <v>116</v>
      </c>
      <c r="B45" t="s">
        <v>7</v>
      </c>
      <c r="C45">
        <v>1.7990999999999999</v>
      </c>
      <c r="D45">
        <v>1.3683000000000001</v>
      </c>
      <c r="E45">
        <v>2.23</v>
      </c>
      <c r="F45">
        <v>2.2339000000000002</v>
      </c>
      <c r="G45">
        <v>1.9158999999999999</v>
      </c>
      <c r="H45">
        <v>2.552</v>
      </c>
      <c r="I45" t="str">
        <f t="shared" si="0"/>
        <v>In May, absenteeism was not significantly higher than expected among workers in Manufacturing Industries.</v>
      </c>
    </row>
    <row r="46" spans="1:9" x14ac:dyDescent="0.35">
      <c r="A46" t="s">
        <v>116</v>
      </c>
      <c r="B46" t="s">
        <v>8</v>
      </c>
      <c r="C46">
        <v>1.3411999999999999</v>
      </c>
      <c r="D46">
        <v>0.98309999999999997</v>
      </c>
      <c r="E46">
        <v>1.6993</v>
      </c>
      <c r="F46">
        <v>2.1008</v>
      </c>
      <c r="G46">
        <v>1.87</v>
      </c>
      <c r="H46">
        <v>2.3315999999999999</v>
      </c>
      <c r="I46" t="str">
        <f t="shared" si="0"/>
        <v>In Jun, absenteeism was not significantly higher than expected among workers in Manufacturing Industries.</v>
      </c>
    </row>
    <row r="47" spans="1:9" x14ac:dyDescent="0.35">
      <c r="A47" t="s">
        <v>116</v>
      </c>
      <c r="B47" t="s">
        <v>9</v>
      </c>
      <c r="C47">
        <v>1.7931999999999999</v>
      </c>
      <c r="D47">
        <v>1.2738</v>
      </c>
      <c r="E47">
        <v>2.3126000000000002</v>
      </c>
      <c r="F47">
        <v>1.8985000000000001</v>
      </c>
      <c r="G47">
        <v>1.6918</v>
      </c>
      <c r="H47">
        <v>2.1051000000000002</v>
      </c>
      <c r="I47" t="str">
        <f t="shared" si="0"/>
        <v>In Jul, absenteeism was not significantly higher than expected among workers in Manufacturing Industries.</v>
      </c>
    </row>
    <row r="48" spans="1:9" x14ac:dyDescent="0.35">
      <c r="A48" t="s">
        <v>116</v>
      </c>
      <c r="B48" t="s">
        <v>10</v>
      </c>
      <c r="C48">
        <v>1.6419999999999999</v>
      </c>
      <c r="D48">
        <v>1.2162999999999999</v>
      </c>
      <c r="E48">
        <v>2.0678000000000001</v>
      </c>
      <c r="F48">
        <v>2.0802999999999998</v>
      </c>
      <c r="G48">
        <v>1.8692</v>
      </c>
      <c r="H48">
        <v>2.2913999999999999</v>
      </c>
      <c r="I48" t="str">
        <f t="shared" si="0"/>
        <v>In Aug, absenteeism was not significantly higher than expected among workers in Manufacturing Industries.</v>
      </c>
    </row>
    <row r="49" spans="1:9" x14ac:dyDescent="0.35">
      <c r="A49" t="s">
        <v>116</v>
      </c>
      <c r="B49" t="s">
        <v>11</v>
      </c>
      <c r="C49">
        <v>2.1383000000000001</v>
      </c>
      <c r="D49">
        <v>1.5495000000000001</v>
      </c>
      <c r="E49">
        <v>2.7269999999999999</v>
      </c>
      <c r="F49">
        <v>2.1225000000000001</v>
      </c>
      <c r="G49">
        <v>1.9347000000000001</v>
      </c>
      <c r="H49">
        <v>2.3102999999999998</v>
      </c>
      <c r="I49" t="str">
        <f t="shared" si="0"/>
        <v>In Sep, absenteeism was not significantly higher than expected among workers in Manufacturing Industries.</v>
      </c>
    </row>
    <row r="50" spans="1:9" x14ac:dyDescent="0.35">
      <c r="A50" t="s">
        <v>117</v>
      </c>
      <c r="B50" t="s">
        <v>0</v>
      </c>
      <c r="C50">
        <v>2.1572</v>
      </c>
      <c r="D50">
        <v>1.7769999999999999</v>
      </c>
      <c r="E50">
        <v>2.5373999999999999</v>
      </c>
      <c r="F50">
        <v>2.2728999999999999</v>
      </c>
      <c r="G50">
        <v>2.0589</v>
      </c>
      <c r="H50">
        <v>2.4870000000000001</v>
      </c>
      <c r="I50" t="str">
        <f t="shared" si="0"/>
        <v>In Oct, absenteeism was not significantly higher than expected among workers in Wholesale and Retail Trade Industries.</v>
      </c>
    </row>
    <row r="51" spans="1:9" x14ac:dyDescent="0.35">
      <c r="A51" t="s">
        <v>117</v>
      </c>
      <c r="B51" t="s">
        <v>1</v>
      </c>
      <c r="C51">
        <v>2.3222</v>
      </c>
      <c r="D51">
        <v>1.8241000000000001</v>
      </c>
      <c r="E51">
        <v>2.8203</v>
      </c>
      <c r="F51">
        <v>2.4058000000000002</v>
      </c>
      <c r="G51">
        <v>2.1659000000000002</v>
      </c>
      <c r="H51">
        <v>2.6457999999999999</v>
      </c>
      <c r="I51" t="str">
        <f t="shared" si="0"/>
        <v>In Nov, absenteeism was not significantly higher than expected among workers in Wholesale and Retail Trade Industries.</v>
      </c>
    </row>
    <row r="52" spans="1:9" x14ac:dyDescent="0.35">
      <c r="A52" t="s">
        <v>117</v>
      </c>
      <c r="B52" t="s">
        <v>2</v>
      </c>
      <c r="C52">
        <v>2.6918000000000002</v>
      </c>
      <c r="D52">
        <v>2.2625000000000002</v>
      </c>
      <c r="E52">
        <v>3.1212</v>
      </c>
      <c r="F52">
        <v>2.9733000000000001</v>
      </c>
      <c r="G52">
        <v>2.7311000000000001</v>
      </c>
      <c r="H52">
        <v>3.2153999999999998</v>
      </c>
      <c r="I52" t="str">
        <f t="shared" si="0"/>
        <v>In Dec, absenteeism was not significantly higher than expected among workers in Wholesale and Retail Trade Industries.</v>
      </c>
    </row>
    <row r="53" spans="1:9" x14ac:dyDescent="0.35">
      <c r="A53" t="s">
        <v>117</v>
      </c>
      <c r="B53" t="s">
        <v>3</v>
      </c>
      <c r="C53">
        <v>2.76</v>
      </c>
      <c r="D53">
        <v>2.0375999999999999</v>
      </c>
      <c r="E53">
        <v>3.4824000000000002</v>
      </c>
      <c r="F53">
        <v>3.3536999999999999</v>
      </c>
      <c r="G53">
        <v>3.1076999999999999</v>
      </c>
      <c r="H53">
        <v>3.5996000000000001</v>
      </c>
      <c r="I53" t="str">
        <f t="shared" si="0"/>
        <v>In Jan, absenteeism was not significantly higher than expected among workers in Wholesale and Retail Trade Industries.</v>
      </c>
    </row>
    <row r="54" spans="1:9" x14ac:dyDescent="0.35">
      <c r="A54" t="s">
        <v>117</v>
      </c>
      <c r="B54" t="s">
        <v>4</v>
      </c>
      <c r="C54">
        <v>2.4815999999999998</v>
      </c>
      <c r="D54">
        <v>1.9547000000000001</v>
      </c>
      <c r="E54">
        <v>3.0085000000000002</v>
      </c>
      <c r="F54">
        <v>2.5920000000000001</v>
      </c>
      <c r="G54">
        <v>2.3302</v>
      </c>
      <c r="H54">
        <v>2.8538999999999999</v>
      </c>
      <c r="I54" t="str">
        <f t="shared" si="0"/>
        <v>In Feb, absenteeism was not significantly higher than expected among workers in Wholesale and Retail Trade Industries.</v>
      </c>
    </row>
    <row r="55" spans="1:9" x14ac:dyDescent="0.35">
      <c r="A55" t="s">
        <v>117</v>
      </c>
      <c r="B55" t="s">
        <v>5</v>
      </c>
      <c r="C55">
        <v>2.6652999999999998</v>
      </c>
      <c r="D55">
        <v>1.9490000000000001</v>
      </c>
      <c r="E55">
        <v>3.3816000000000002</v>
      </c>
      <c r="F55">
        <v>2.3934000000000002</v>
      </c>
      <c r="G55">
        <v>2.1612</v>
      </c>
      <c r="H55">
        <v>2.6255000000000002</v>
      </c>
      <c r="I55" t="str">
        <f t="shared" si="0"/>
        <v>In Mar, absenteeism was not significantly higher than expected among workers in Wholesale and Retail Trade Industries.</v>
      </c>
    </row>
    <row r="56" spans="1:9" x14ac:dyDescent="0.35">
      <c r="A56" t="s">
        <v>117</v>
      </c>
      <c r="B56" t="s">
        <v>6</v>
      </c>
      <c r="C56">
        <v>2.2865000000000002</v>
      </c>
      <c r="D56">
        <v>1.7915000000000001</v>
      </c>
      <c r="E56">
        <v>2.7814000000000001</v>
      </c>
      <c r="F56">
        <v>2.2345999999999999</v>
      </c>
      <c r="G56">
        <v>2.0024000000000002</v>
      </c>
      <c r="H56">
        <v>2.4668000000000001</v>
      </c>
      <c r="I56" t="str">
        <f t="shared" si="0"/>
        <v>In Apr, absenteeism was not significantly higher than expected among workers in Wholesale and Retail Trade Industries.</v>
      </c>
    </row>
    <row r="57" spans="1:9" x14ac:dyDescent="0.35">
      <c r="A57" t="s">
        <v>117</v>
      </c>
      <c r="B57" t="s">
        <v>7</v>
      </c>
      <c r="C57">
        <v>2.1379000000000001</v>
      </c>
      <c r="D57">
        <v>1.5385</v>
      </c>
      <c r="E57">
        <v>2.7372000000000001</v>
      </c>
      <c r="F57">
        <v>2.1276000000000002</v>
      </c>
      <c r="G57">
        <v>1.9036</v>
      </c>
      <c r="H57">
        <v>2.3515000000000001</v>
      </c>
      <c r="I57" t="str">
        <f t="shared" si="0"/>
        <v>In May, absenteeism was not significantly higher than expected among workers in Wholesale and Retail Trade Industries.</v>
      </c>
    </row>
    <row r="58" spans="1:9" x14ac:dyDescent="0.35">
      <c r="A58" t="s">
        <v>117</v>
      </c>
      <c r="B58" t="s">
        <v>8</v>
      </c>
      <c r="C58">
        <v>1.9184000000000001</v>
      </c>
      <c r="D58">
        <v>1.4561999999999999</v>
      </c>
      <c r="E58">
        <v>2.3805999999999998</v>
      </c>
      <c r="F58">
        <v>1.9039999999999999</v>
      </c>
      <c r="G58">
        <v>1.7204999999999999</v>
      </c>
      <c r="H58">
        <v>2.0876000000000001</v>
      </c>
      <c r="I58" t="str">
        <f t="shared" si="0"/>
        <v>In Jun, absenteeism was not significantly higher than expected among workers in Wholesale and Retail Trade Industries.</v>
      </c>
    </row>
    <row r="59" spans="1:9" x14ac:dyDescent="0.35">
      <c r="A59" t="s">
        <v>117</v>
      </c>
      <c r="B59" t="s">
        <v>9</v>
      </c>
      <c r="C59">
        <v>2.3626</v>
      </c>
      <c r="D59">
        <v>1.9076</v>
      </c>
      <c r="E59">
        <v>2.8176999999999999</v>
      </c>
      <c r="F59">
        <v>2.0882999999999998</v>
      </c>
      <c r="G59">
        <v>1.9094</v>
      </c>
      <c r="H59">
        <v>2.2671000000000001</v>
      </c>
      <c r="I59" t="str">
        <f t="shared" si="0"/>
        <v>In Jul, absenteeism was not significantly higher than expected among workers in Wholesale and Retail Trade Industries.</v>
      </c>
    </row>
    <row r="60" spans="1:9" x14ac:dyDescent="0.35">
      <c r="A60" t="s">
        <v>117</v>
      </c>
      <c r="B60" t="s">
        <v>10</v>
      </c>
      <c r="C60">
        <v>2.5528</v>
      </c>
      <c r="D60">
        <v>2.0571999999999999</v>
      </c>
      <c r="E60">
        <v>3.0482999999999998</v>
      </c>
      <c r="F60">
        <v>2.1604999999999999</v>
      </c>
      <c r="G60">
        <v>2.0013000000000001</v>
      </c>
      <c r="H60">
        <v>2.3197000000000001</v>
      </c>
      <c r="I60" t="str">
        <f t="shared" si="0"/>
        <v>In Aug, absenteeism was not significantly higher than expected among workers in Wholesale and Retail Trade Industries.</v>
      </c>
    </row>
    <row r="61" spans="1:9" x14ac:dyDescent="0.35">
      <c r="A61" t="s">
        <v>117</v>
      </c>
      <c r="B61" t="s">
        <v>11</v>
      </c>
      <c r="C61">
        <v>2.8245</v>
      </c>
      <c r="D61">
        <v>2.2259000000000002</v>
      </c>
      <c r="E61">
        <v>3.4230999999999998</v>
      </c>
      <c r="F61">
        <v>2.4100999999999999</v>
      </c>
      <c r="G61">
        <v>2.2073999999999998</v>
      </c>
      <c r="H61">
        <v>2.6128999999999998</v>
      </c>
      <c r="I61" t="str">
        <f t="shared" si="0"/>
        <v>In Sep, absenteeism was not significantly higher than expected among workers in Wholesale and Retail Trade Industries.</v>
      </c>
    </row>
    <row r="62" spans="1:9" x14ac:dyDescent="0.35">
      <c r="A62" t="s">
        <v>118</v>
      </c>
      <c r="B62" t="s">
        <v>0</v>
      </c>
      <c r="C62">
        <v>2.6360999999999999</v>
      </c>
      <c r="D62">
        <v>1.9573</v>
      </c>
      <c r="E62">
        <v>3.3149000000000002</v>
      </c>
      <c r="F62">
        <v>2.2298</v>
      </c>
      <c r="G62">
        <v>1.8911</v>
      </c>
      <c r="H62">
        <v>2.5684999999999998</v>
      </c>
      <c r="I62" t="str">
        <f t="shared" si="0"/>
        <v>In Oct, absenteeism was not significantly higher than expected among workers in Transportation and Utilities Industries.</v>
      </c>
    </row>
    <row r="63" spans="1:9" x14ac:dyDescent="0.35">
      <c r="A63" t="s">
        <v>118</v>
      </c>
      <c r="B63" t="s">
        <v>1</v>
      </c>
      <c r="C63">
        <v>1.6414</v>
      </c>
      <c r="D63">
        <v>0.97809999999999997</v>
      </c>
      <c r="E63">
        <v>2.3047</v>
      </c>
      <c r="F63">
        <v>2.5470999999999999</v>
      </c>
      <c r="G63">
        <v>2.1600999999999999</v>
      </c>
      <c r="H63">
        <v>2.9340000000000002</v>
      </c>
      <c r="I63" t="str">
        <f t="shared" si="0"/>
        <v>In Nov, absenteeism was not significantly higher than expected among workers in Transportation and Utilities Industries.</v>
      </c>
    </row>
    <row r="64" spans="1:9" x14ac:dyDescent="0.35">
      <c r="A64" t="s">
        <v>118</v>
      </c>
      <c r="B64" t="s">
        <v>2</v>
      </c>
      <c r="C64">
        <v>2.6835</v>
      </c>
      <c r="D64">
        <v>1.9172</v>
      </c>
      <c r="E64">
        <v>3.4498000000000002</v>
      </c>
      <c r="F64">
        <v>2.8961000000000001</v>
      </c>
      <c r="G64">
        <v>2.5539000000000001</v>
      </c>
      <c r="H64">
        <v>3.2383000000000002</v>
      </c>
      <c r="I64" t="str">
        <f t="shared" si="0"/>
        <v>In Dec, absenteeism was not significantly higher than expected among workers in Transportation and Utilities Industries.</v>
      </c>
    </row>
    <row r="65" spans="1:9" x14ac:dyDescent="0.35">
      <c r="A65" t="s">
        <v>118</v>
      </c>
      <c r="B65" t="s">
        <v>3</v>
      </c>
      <c r="C65">
        <v>3.3780000000000001</v>
      </c>
      <c r="D65">
        <v>2.5670999999999999</v>
      </c>
      <c r="E65">
        <v>4.1890000000000001</v>
      </c>
      <c r="F65">
        <v>3.1993</v>
      </c>
      <c r="G65">
        <v>2.8348</v>
      </c>
      <c r="H65">
        <v>3.5638000000000001</v>
      </c>
      <c r="I65" t="str">
        <f t="shared" si="0"/>
        <v>In Jan, absenteeism was not significantly higher than expected among workers in Transportation and Utilities Industries.</v>
      </c>
    </row>
    <row r="66" spans="1:9" x14ac:dyDescent="0.35">
      <c r="A66" t="s">
        <v>118</v>
      </c>
      <c r="B66" t="s">
        <v>4</v>
      </c>
      <c r="C66">
        <v>3.2033</v>
      </c>
      <c r="D66">
        <v>2.1631999999999998</v>
      </c>
      <c r="E66">
        <v>4.2434000000000003</v>
      </c>
      <c r="F66">
        <v>2.9135</v>
      </c>
      <c r="G66">
        <v>2.5057</v>
      </c>
      <c r="H66">
        <v>3.3212999999999999</v>
      </c>
      <c r="I66" t="str">
        <f t="shared" ref="I66:I129" si="1">IF(D66&gt;H66,"In "&amp;B66&amp;", absenteeism was significantly higher than expected among workers in"&amp;" "&amp;A66&amp;".","In "&amp;B66&amp;", absenteeism was not significantly higher than expected among workers in"&amp;" "&amp;A66&amp;".")</f>
        <v>In Feb, absenteeism was not significantly higher than expected among workers in Transportation and Utilities Industries.</v>
      </c>
    </row>
    <row r="67" spans="1:9" x14ac:dyDescent="0.35">
      <c r="A67" t="s">
        <v>118</v>
      </c>
      <c r="B67" t="s">
        <v>5</v>
      </c>
      <c r="C67">
        <v>3.3159000000000001</v>
      </c>
      <c r="D67">
        <v>2.3843000000000001</v>
      </c>
      <c r="E67">
        <v>4.2476000000000003</v>
      </c>
      <c r="F67">
        <v>2.4312</v>
      </c>
      <c r="G67">
        <v>2.1110000000000002</v>
      </c>
      <c r="H67">
        <v>2.7513000000000001</v>
      </c>
      <c r="I67" t="str">
        <f t="shared" si="1"/>
        <v>In Mar, absenteeism was not significantly higher than expected among workers in Transportation and Utilities Industries.</v>
      </c>
    </row>
    <row r="68" spans="1:9" x14ac:dyDescent="0.35">
      <c r="A68" t="s">
        <v>118</v>
      </c>
      <c r="B68" t="s">
        <v>6</v>
      </c>
      <c r="C68">
        <v>3.3532000000000002</v>
      </c>
      <c r="D68">
        <v>2.4295</v>
      </c>
      <c r="E68">
        <v>4.2769000000000004</v>
      </c>
      <c r="F68">
        <v>2.7067000000000001</v>
      </c>
      <c r="G68">
        <v>2.3403</v>
      </c>
      <c r="H68">
        <v>3.0731000000000002</v>
      </c>
      <c r="I68" t="str">
        <f t="shared" si="1"/>
        <v>In Apr, absenteeism was not significantly higher than expected among workers in Transportation and Utilities Industries.</v>
      </c>
    </row>
    <row r="69" spans="1:9" x14ac:dyDescent="0.35">
      <c r="A69" t="s">
        <v>118</v>
      </c>
      <c r="B69" t="s">
        <v>7</v>
      </c>
      <c r="C69">
        <v>2.9750999999999999</v>
      </c>
      <c r="D69">
        <v>2.2323</v>
      </c>
      <c r="E69">
        <v>3.7179000000000002</v>
      </c>
      <c r="F69">
        <v>2.4487000000000001</v>
      </c>
      <c r="G69">
        <v>2.121</v>
      </c>
      <c r="H69">
        <v>2.7764000000000002</v>
      </c>
      <c r="I69" t="str">
        <f t="shared" si="1"/>
        <v>In May, absenteeism was not significantly higher than expected among workers in Transportation and Utilities Industries.</v>
      </c>
    </row>
    <row r="70" spans="1:9" x14ac:dyDescent="0.35">
      <c r="A70" t="s">
        <v>118</v>
      </c>
      <c r="B70" t="s">
        <v>8</v>
      </c>
      <c r="C70">
        <v>2.4754</v>
      </c>
      <c r="D70">
        <v>1.7205999999999999</v>
      </c>
      <c r="E70">
        <v>3.2303000000000002</v>
      </c>
      <c r="F70">
        <v>2.4083000000000001</v>
      </c>
      <c r="G70">
        <v>2.1044999999999998</v>
      </c>
      <c r="H70">
        <v>2.7122000000000002</v>
      </c>
      <c r="I70" t="str">
        <f t="shared" si="1"/>
        <v>In Jun, absenteeism was not significantly higher than expected among workers in Transportation and Utilities Industries.</v>
      </c>
    </row>
    <row r="71" spans="1:9" x14ac:dyDescent="0.35">
      <c r="A71" t="s">
        <v>118</v>
      </c>
      <c r="B71" t="s">
        <v>9</v>
      </c>
      <c r="C71">
        <v>1.7020999999999999</v>
      </c>
      <c r="D71">
        <v>1.2054</v>
      </c>
      <c r="E71">
        <v>2.1987999999999999</v>
      </c>
      <c r="F71">
        <v>2.2944</v>
      </c>
      <c r="G71">
        <v>1.988</v>
      </c>
      <c r="H71">
        <v>2.6006999999999998</v>
      </c>
      <c r="I71" t="str">
        <f t="shared" si="1"/>
        <v>In Jul, absenteeism was not significantly higher than expected among workers in Transportation and Utilities Industries.</v>
      </c>
    </row>
    <row r="72" spans="1:9" x14ac:dyDescent="0.35">
      <c r="A72" t="s">
        <v>118</v>
      </c>
      <c r="B72" t="s">
        <v>10</v>
      </c>
      <c r="C72">
        <v>2.5640999999999998</v>
      </c>
      <c r="D72">
        <v>1.5943000000000001</v>
      </c>
      <c r="E72">
        <v>3.5339</v>
      </c>
      <c r="F72">
        <v>2.5428000000000002</v>
      </c>
      <c r="G72">
        <v>2.2033999999999998</v>
      </c>
      <c r="H72">
        <v>2.8822999999999999</v>
      </c>
      <c r="I72" t="str">
        <f t="shared" si="1"/>
        <v>In Aug, absenteeism was not significantly higher than expected among workers in Transportation and Utilities Industries.</v>
      </c>
    </row>
    <row r="73" spans="1:9" x14ac:dyDescent="0.35">
      <c r="A73" t="s">
        <v>118</v>
      </c>
      <c r="B73" t="s">
        <v>11</v>
      </c>
      <c r="C73">
        <v>2.4291999999999998</v>
      </c>
      <c r="D73">
        <v>1.899</v>
      </c>
      <c r="E73">
        <v>2.9594999999999998</v>
      </c>
      <c r="F73">
        <v>2.2212999999999998</v>
      </c>
      <c r="G73">
        <v>1.8112999999999999</v>
      </c>
      <c r="H73">
        <v>2.6312000000000002</v>
      </c>
      <c r="I73" t="str">
        <f t="shared" si="1"/>
        <v>In Sep, absenteeism was not significantly higher than expected among workers in Transportation and Utilities Industries.</v>
      </c>
    </row>
    <row r="74" spans="1:9" x14ac:dyDescent="0.35">
      <c r="A74" t="s">
        <v>119</v>
      </c>
      <c r="B74" t="s">
        <v>0</v>
      </c>
      <c r="C74">
        <v>1.0176000000000001</v>
      </c>
      <c r="D74">
        <v>0.32050000000000001</v>
      </c>
      <c r="E74">
        <v>1.7145999999999999</v>
      </c>
      <c r="F74">
        <v>2.2271999999999998</v>
      </c>
      <c r="G74">
        <v>1.7482</v>
      </c>
      <c r="H74">
        <v>2.7063000000000001</v>
      </c>
      <c r="I74" t="str">
        <f t="shared" si="1"/>
        <v>In Oct, absenteeism was not significantly higher than expected among workers in Information Industries.</v>
      </c>
    </row>
    <row r="75" spans="1:9" x14ac:dyDescent="0.35">
      <c r="A75" t="s">
        <v>119</v>
      </c>
      <c r="B75" t="s">
        <v>1</v>
      </c>
      <c r="C75">
        <v>1.7925</v>
      </c>
      <c r="D75">
        <v>0.84109999999999996</v>
      </c>
      <c r="E75">
        <v>2.7439</v>
      </c>
      <c r="F75">
        <v>1.9501999999999999</v>
      </c>
      <c r="G75">
        <v>1.3082</v>
      </c>
      <c r="H75">
        <v>2.5922999999999998</v>
      </c>
      <c r="I75" t="str">
        <f t="shared" si="1"/>
        <v>In Nov, absenteeism was not significantly higher than expected among workers in Information Industries.</v>
      </c>
    </row>
    <row r="76" spans="1:9" x14ac:dyDescent="0.35">
      <c r="A76" t="s">
        <v>119</v>
      </c>
      <c r="B76" t="s">
        <v>2</v>
      </c>
      <c r="C76">
        <v>1.9468000000000001</v>
      </c>
      <c r="D76">
        <v>0.70860000000000001</v>
      </c>
      <c r="E76">
        <v>3.1850000000000001</v>
      </c>
      <c r="F76">
        <v>2.2014999999999998</v>
      </c>
      <c r="G76">
        <v>1.4452</v>
      </c>
      <c r="H76">
        <v>2.9579</v>
      </c>
      <c r="I76" t="str">
        <f t="shared" si="1"/>
        <v>In Dec, absenteeism was not significantly higher than expected among workers in Information Industries.</v>
      </c>
    </row>
    <row r="77" spans="1:9" x14ac:dyDescent="0.35">
      <c r="A77" t="s">
        <v>119</v>
      </c>
      <c r="B77" t="s">
        <v>3</v>
      </c>
      <c r="C77">
        <v>2.4780000000000002</v>
      </c>
      <c r="D77">
        <v>1.1392</v>
      </c>
      <c r="E77">
        <v>3.8167</v>
      </c>
      <c r="F77">
        <v>2.4131999999999998</v>
      </c>
      <c r="G77">
        <v>1.9039999999999999</v>
      </c>
      <c r="H77">
        <v>2.9222999999999999</v>
      </c>
      <c r="I77" t="str">
        <f t="shared" si="1"/>
        <v>In Jan, absenteeism was not significantly higher than expected among workers in Information Industries.</v>
      </c>
    </row>
    <row r="78" spans="1:9" x14ac:dyDescent="0.35">
      <c r="A78" t="s">
        <v>119</v>
      </c>
      <c r="B78" t="s">
        <v>4</v>
      </c>
      <c r="C78">
        <v>1.2633000000000001</v>
      </c>
      <c r="D78">
        <v>0.3357</v>
      </c>
      <c r="E78">
        <v>2.1909999999999998</v>
      </c>
      <c r="F78">
        <v>1.8005</v>
      </c>
      <c r="G78">
        <v>1.3931</v>
      </c>
      <c r="H78">
        <v>2.2078000000000002</v>
      </c>
      <c r="I78" t="str">
        <f t="shared" si="1"/>
        <v>In Feb, absenteeism was not significantly higher than expected among workers in Information Industries.</v>
      </c>
    </row>
    <row r="79" spans="1:9" x14ac:dyDescent="0.35">
      <c r="A79" t="s">
        <v>119</v>
      </c>
      <c r="B79" t="s">
        <v>5</v>
      </c>
      <c r="C79">
        <v>2.9676999999999998</v>
      </c>
      <c r="D79">
        <v>1.3741000000000001</v>
      </c>
      <c r="E79">
        <v>4.5613000000000001</v>
      </c>
      <c r="F79">
        <v>2.3517999999999999</v>
      </c>
      <c r="G79">
        <v>1.8818999999999999</v>
      </c>
      <c r="H79">
        <v>2.8216999999999999</v>
      </c>
      <c r="I79" t="str">
        <f t="shared" si="1"/>
        <v>In Mar, absenteeism was not significantly higher than expected among workers in Information Industries.</v>
      </c>
    </row>
    <row r="80" spans="1:9" x14ac:dyDescent="0.35">
      <c r="A80" t="s">
        <v>119</v>
      </c>
      <c r="B80" t="s">
        <v>6</v>
      </c>
      <c r="C80">
        <v>2.8098999999999998</v>
      </c>
      <c r="D80">
        <v>1.5328999999999999</v>
      </c>
      <c r="E80">
        <v>4.0869</v>
      </c>
      <c r="F80">
        <v>2.0548000000000002</v>
      </c>
      <c r="G80">
        <v>1.58</v>
      </c>
      <c r="H80">
        <v>2.5295999999999998</v>
      </c>
      <c r="I80" t="str">
        <f t="shared" si="1"/>
        <v>In Apr, absenteeism was not significantly higher than expected among workers in Information Industries.</v>
      </c>
    </row>
    <row r="81" spans="1:9" x14ac:dyDescent="0.35">
      <c r="A81" t="s">
        <v>119</v>
      </c>
      <c r="B81" t="s">
        <v>7</v>
      </c>
      <c r="C81">
        <v>1.6648000000000001</v>
      </c>
      <c r="D81">
        <v>0.70379999999999998</v>
      </c>
      <c r="E81">
        <v>2.6259000000000001</v>
      </c>
      <c r="F81">
        <v>1.9272</v>
      </c>
      <c r="G81">
        <v>1.5011000000000001</v>
      </c>
      <c r="H81">
        <v>2.3532999999999999</v>
      </c>
      <c r="I81" t="str">
        <f t="shared" si="1"/>
        <v>In May, absenteeism was not significantly higher than expected among workers in Information Industries.</v>
      </c>
    </row>
    <row r="82" spans="1:9" x14ac:dyDescent="0.35">
      <c r="A82" t="s">
        <v>119</v>
      </c>
      <c r="B82" t="s">
        <v>8</v>
      </c>
      <c r="C82">
        <v>2.0057999999999998</v>
      </c>
      <c r="D82">
        <v>0.74480000000000002</v>
      </c>
      <c r="E82">
        <v>3.2667000000000002</v>
      </c>
      <c r="F82">
        <v>1.2322</v>
      </c>
      <c r="G82">
        <v>0.77080000000000004</v>
      </c>
      <c r="H82">
        <v>1.6935</v>
      </c>
      <c r="I82" t="str">
        <f t="shared" si="1"/>
        <v>In Jun, absenteeism was not significantly higher than expected among workers in Information Industries.</v>
      </c>
    </row>
    <row r="83" spans="1:9" x14ac:dyDescent="0.35">
      <c r="A83" t="s">
        <v>119</v>
      </c>
      <c r="B83" t="s">
        <v>9</v>
      </c>
      <c r="C83">
        <v>1.3268</v>
      </c>
      <c r="D83">
        <v>0.32379999999999998</v>
      </c>
      <c r="E83">
        <v>2.3298000000000001</v>
      </c>
      <c r="F83">
        <v>1.4529000000000001</v>
      </c>
      <c r="G83">
        <v>1.0257000000000001</v>
      </c>
      <c r="H83">
        <v>1.8802000000000001</v>
      </c>
      <c r="I83" t="str">
        <f t="shared" si="1"/>
        <v>In Jul, absenteeism was not significantly higher than expected among workers in Information Industries.</v>
      </c>
    </row>
    <row r="84" spans="1:9" x14ac:dyDescent="0.35">
      <c r="A84" t="s">
        <v>119</v>
      </c>
      <c r="B84" t="s">
        <v>10</v>
      </c>
      <c r="C84">
        <v>2.4657</v>
      </c>
      <c r="D84">
        <v>1.2730999999999999</v>
      </c>
      <c r="E84">
        <v>3.6581999999999999</v>
      </c>
      <c r="F84">
        <v>1.3703000000000001</v>
      </c>
      <c r="G84">
        <v>0.84770000000000001</v>
      </c>
      <c r="H84">
        <v>1.8929</v>
      </c>
      <c r="I84" t="str">
        <f t="shared" si="1"/>
        <v>In Aug, absenteeism was not significantly higher than expected among workers in Information Industries.</v>
      </c>
    </row>
    <row r="85" spans="1:9" x14ac:dyDescent="0.35">
      <c r="A85" t="s">
        <v>119</v>
      </c>
      <c r="B85" t="s">
        <v>11</v>
      </c>
      <c r="C85">
        <v>1.2478</v>
      </c>
      <c r="D85">
        <v>0.36530000000000001</v>
      </c>
      <c r="E85">
        <v>2.1301999999999999</v>
      </c>
      <c r="F85">
        <v>1.5345</v>
      </c>
      <c r="G85">
        <v>1.2051000000000001</v>
      </c>
      <c r="H85">
        <v>1.8638999999999999</v>
      </c>
      <c r="I85" t="str">
        <f t="shared" si="1"/>
        <v>In Sep, absenteeism was not significantly higher than expected among workers in Information Industries.</v>
      </c>
    </row>
    <row r="86" spans="1:9" x14ac:dyDescent="0.35">
      <c r="A86" t="s">
        <v>120</v>
      </c>
      <c r="B86" t="s">
        <v>0</v>
      </c>
      <c r="C86">
        <v>1.2879</v>
      </c>
      <c r="D86">
        <v>0.87390000000000001</v>
      </c>
      <c r="E86">
        <v>1.7018</v>
      </c>
      <c r="F86">
        <v>1.6671</v>
      </c>
      <c r="G86">
        <v>1.4582999999999999</v>
      </c>
      <c r="H86">
        <v>1.8758999999999999</v>
      </c>
      <c r="I86" t="str">
        <f t="shared" si="1"/>
        <v>In Oct, absenteeism was not significantly higher than expected among workers in Financial Activities Industries.</v>
      </c>
    </row>
    <row r="87" spans="1:9" x14ac:dyDescent="0.35">
      <c r="A87" t="s">
        <v>120</v>
      </c>
      <c r="B87" t="s">
        <v>1</v>
      </c>
      <c r="C87">
        <v>1.5547</v>
      </c>
      <c r="D87">
        <v>1.1003000000000001</v>
      </c>
      <c r="E87">
        <v>2.0091999999999999</v>
      </c>
      <c r="F87">
        <v>1.6124000000000001</v>
      </c>
      <c r="G87">
        <v>1.4089</v>
      </c>
      <c r="H87">
        <v>1.8160000000000001</v>
      </c>
      <c r="I87" t="str">
        <f t="shared" si="1"/>
        <v>In Nov, absenteeism was not significantly higher than expected among workers in Financial Activities Industries.</v>
      </c>
    </row>
    <row r="88" spans="1:9" x14ac:dyDescent="0.35">
      <c r="A88" t="s">
        <v>120</v>
      </c>
      <c r="B88" t="s">
        <v>2</v>
      </c>
      <c r="C88">
        <v>1.7371000000000001</v>
      </c>
      <c r="D88">
        <v>1.1166</v>
      </c>
      <c r="E88">
        <v>2.3574999999999999</v>
      </c>
      <c r="F88">
        <v>1.8911</v>
      </c>
      <c r="G88">
        <v>1.748</v>
      </c>
      <c r="H88">
        <v>2.0343</v>
      </c>
      <c r="I88" t="str">
        <f t="shared" si="1"/>
        <v>In Dec, absenteeism was not significantly higher than expected among workers in Financial Activities Industries.</v>
      </c>
    </row>
    <row r="89" spans="1:9" x14ac:dyDescent="0.35">
      <c r="A89" t="s">
        <v>120</v>
      </c>
      <c r="B89" t="s">
        <v>3</v>
      </c>
      <c r="C89">
        <v>2.6173999999999999</v>
      </c>
      <c r="D89">
        <v>1.9899</v>
      </c>
      <c r="E89">
        <v>3.2448000000000001</v>
      </c>
      <c r="F89">
        <v>2.4801000000000002</v>
      </c>
      <c r="G89">
        <v>2.2143999999999999</v>
      </c>
      <c r="H89">
        <v>2.7458</v>
      </c>
      <c r="I89" t="str">
        <f t="shared" si="1"/>
        <v>In Jan, absenteeism was not significantly higher than expected among workers in Financial Activities Industries.</v>
      </c>
    </row>
    <row r="90" spans="1:9" x14ac:dyDescent="0.35">
      <c r="A90" t="s">
        <v>120</v>
      </c>
      <c r="B90" t="s">
        <v>4</v>
      </c>
      <c r="C90">
        <v>2.1305999999999998</v>
      </c>
      <c r="D90">
        <v>1.4881</v>
      </c>
      <c r="E90">
        <v>2.7730999999999999</v>
      </c>
      <c r="F90">
        <v>2.1667000000000001</v>
      </c>
      <c r="G90">
        <v>1.9053</v>
      </c>
      <c r="H90">
        <v>2.4281999999999999</v>
      </c>
      <c r="I90" t="str">
        <f t="shared" si="1"/>
        <v>In Feb, absenteeism was not significantly higher than expected among workers in Financial Activities Industries.</v>
      </c>
    </row>
    <row r="91" spans="1:9" x14ac:dyDescent="0.35">
      <c r="A91" t="s">
        <v>120</v>
      </c>
      <c r="B91" t="s">
        <v>5</v>
      </c>
      <c r="C91">
        <v>1.9018999999999999</v>
      </c>
      <c r="D91">
        <v>1.3509</v>
      </c>
      <c r="E91">
        <v>2.4529000000000001</v>
      </c>
      <c r="F91">
        <v>1.9661</v>
      </c>
      <c r="G91">
        <v>1.7028000000000001</v>
      </c>
      <c r="H91">
        <v>2.2294</v>
      </c>
      <c r="I91" t="str">
        <f t="shared" si="1"/>
        <v>In Mar, absenteeism was not significantly higher than expected among workers in Financial Activities Industries.</v>
      </c>
    </row>
    <row r="92" spans="1:9" x14ac:dyDescent="0.35">
      <c r="A92" t="s">
        <v>120</v>
      </c>
      <c r="B92" t="s">
        <v>6</v>
      </c>
      <c r="C92">
        <v>1.5130999999999999</v>
      </c>
      <c r="D92">
        <v>1.1707000000000001</v>
      </c>
      <c r="E92">
        <v>1.8554999999999999</v>
      </c>
      <c r="F92">
        <v>1.6523000000000001</v>
      </c>
      <c r="G92">
        <v>1.4612000000000001</v>
      </c>
      <c r="H92">
        <v>1.8434999999999999</v>
      </c>
      <c r="I92" t="str">
        <f t="shared" si="1"/>
        <v>In Apr, absenteeism was not significantly higher than expected among workers in Financial Activities Industries.</v>
      </c>
    </row>
    <row r="93" spans="1:9" x14ac:dyDescent="0.35">
      <c r="A93" t="s">
        <v>120</v>
      </c>
      <c r="B93" t="s">
        <v>7</v>
      </c>
      <c r="C93">
        <v>1.3376999999999999</v>
      </c>
      <c r="D93">
        <v>0.84150000000000003</v>
      </c>
      <c r="E93">
        <v>1.8339000000000001</v>
      </c>
      <c r="F93">
        <v>1.3878999999999999</v>
      </c>
      <c r="G93">
        <v>1.1275999999999999</v>
      </c>
      <c r="H93">
        <v>1.6483000000000001</v>
      </c>
      <c r="I93" t="str">
        <f t="shared" si="1"/>
        <v>In May, absenteeism was not significantly higher than expected among workers in Financial Activities Industries.</v>
      </c>
    </row>
    <row r="94" spans="1:9" x14ac:dyDescent="0.35">
      <c r="A94" t="s">
        <v>120</v>
      </c>
      <c r="B94" t="s">
        <v>8</v>
      </c>
      <c r="C94">
        <v>1.0185999999999999</v>
      </c>
      <c r="D94">
        <v>0.55889999999999995</v>
      </c>
      <c r="E94">
        <v>1.4782999999999999</v>
      </c>
      <c r="F94">
        <v>1.1941999999999999</v>
      </c>
      <c r="G94">
        <v>0.97409999999999997</v>
      </c>
      <c r="H94">
        <v>1.4142999999999999</v>
      </c>
      <c r="I94" t="str">
        <f t="shared" si="1"/>
        <v>In Jun, absenteeism was not significantly higher than expected among workers in Financial Activities Industries.</v>
      </c>
    </row>
    <row r="95" spans="1:9" x14ac:dyDescent="0.35">
      <c r="A95" t="s">
        <v>120</v>
      </c>
      <c r="B95" t="s">
        <v>9</v>
      </c>
      <c r="C95">
        <v>1.1886000000000001</v>
      </c>
      <c r="D95">
        <v>0.74709999999999999</v>
      </c>
      <c r="E95">
        <v>1.6301000000000001</v>
      </c>
      <c r="F95">
        <v>1.2851999999999999</v>
      </c>
      <c r="G95">
        <v>1.0953999999999999</v>
      </c>
      <c r="H95">
        <v>1.4750000000000001</v>
      </c>
      <c r="I95" t="str">
        <f t="shared" si="1"/>
        <v>In Jul, absenteeism was not significantly higher than expected among workers in Financial Activities Industries.</v>
      </c>
    </row>
    <row r="96" spans="1:9" x14ac:dyDescent="0.35">
      <c r="A96" t="s">
        <v>120</v>
      </c>
      <c r="B96" t="s">
        <v>10</v>
      </c>
      <c r="C96">
        <v>1.6027</v>
      </c>
      <c r="D96">
        <v>0.91800000000000004</v>
      </c>
      <c r="E96">
        <v>2.2875000000000001</v>
      </c>
      <c r="F96">
        <v>1.5363</v>
      </c>
      <c r="G96">
        <v>1.3292999999999999</v>
      </c>
      <c r="H96">
        <v>1.7433000000000001</v>
      </c>
      <c r="I96" t="str">
        <f t="shared" si="1"/>
        <v>In Aug, absenteeism was not significantly higher than expected among workers in Financial Activities Industries.</v>
      </c>
    </row>
    <row r="97" spans="1:9" x14ac:dyDescent="0.35">
      <c r="A97" t="s">
        <v>120</v>
      </c>
      <c r="B97" t="s">
        <v>11</v>
      </c>
      <c r="C97">
        <v>1.3358000000000001</v>
      </c>
      <c r="D97">
        <v>0.92379999999999995</v>
      </c>
      <c r="E97">
        <v>1.7478</v>
      </c>
      <c r="F97">
        <v>1.5437000000000001</v>
      </c>
      <c r="G97">
        <v>1.2974000000000001</v>
      </c>
      <c r="H97">
        <v>1.7899</v>
      </c>
      <c r="I97" t="str">
        <f t="shared" si="1"/>
        <v>In Sep, absenteeism was not significantly higher than expected among workers in Financial Activities Industries.</v>
      </c>
    </row>
    <row r="98" spans="1:9" x14ac:dyDescent="0.35">
      <c r="A98" t="s">
        <v>121</v>
      </c>
      <c r="B98" t="s">
        <v>0</v>
      </c>
      <c r="C98">
        <v>1.9083000000000001</v>
      </c>
      <c r="D98">
        <v>1.5706</v>
      </c>
      <c r="E98">
        <v>2.2461000000000002</v>
      </c>
      <c r="F98">
        <v>1.4080999999999999</v>
      </c>
      <c r="G98">
        <v>1.2351000000000001</v>
      </c>
      <c r="H98">
        <v>1.5810999999999999</v>
      </c>
      <c r="I98" t="str">
        <f t="shared" si="1"/>
        <v>In Oct, absenteeism was not significantly higher than expected among workers in Professional and Business Services Industries.</v>
      </c>
    </row>
    <row r="99" spans="1:9" x14ac:dyDescent="0.35">
      <c r="A99" t="s">
        <v>121</v>
      </c>
      <c r="B99" t="s">
        <v>1</v>
      </c>
      <c r="C99">
        <v>2.0678999999999998</v>
      </c>
      <c r="D99">
        <v>1.6617</v>
      </c>
      <c r="E99">
        <v>2.4741</v>
      </c>
      <c r="F99">
        <v>1.8048</v>
      </c>
      <c r="G99">
        <v>1.6296999999999999</v>
      </c>
      <c r="H99">
        <v>1.9799</v>
      </c>
      <c r="I99" t="str">
        <f t="shared" si="1"/>
        <v>In Nov, absenteeism was not significantly higher than expected among workers in Professional and Business Services Industries.</v>
      </c>
    </row>
    <row r="100" spans="1:9" x14ac:dyDescent="0.35">
      <c r="A100" t="s">
        <v>121</v>
      </c>
      <c r="B100" t="s">
        <v>2</v>
      </c>
      <c r="C100">
        <v>2.2694000000000001</v>
      </c>
      <c r="D100">
        <v>1.8553999999999999</v>
      </c>
      <c r="E100">
        <v>2.6833999999999998</v>
      </c>
      <c r="F100">
        <v>2.0684</v>
      </c>
      <c r="G100">
        <v>1.7874000000000001</v>
      </c>
      <c r="H100">
        <v>2.3492999999999999</v>
      </c>
      <c r="I100" t="str">
        <f t="shared" si="1"/>
        <v>In Dec, absenteeism was not significantly higher than expected among workers in Professional and Business Services Industries.</v>
      </c>
    </row>
    <row r="101" spans="1:9" x14ac:dyDescent="0.35">
      <c r="A101" t="s">
        <v>121</v>
      </c>
      <c r="B101" t="s">
        <v>3</v>
      </c>
      <c r="C101">
        <v>2.6898</v>
      </c>
      <c r="D101">
        <v>2.1977000000000002</v>
      </c>
      <c r="E101">
        <v>3.1819999999999999</v>
      </c>
      <c r="F101">
        <v>2.5466000000000002</v>
      </c>
      <c r="G101">
        <v>2.3317000000000001</v>
      </c>
      <c r="H101">
        <v>2.7614000000000001</v>
      </c>
      <c r="I101" t="str">
        <f t="shared" si="1"/>
        <v>In Jan, absenteeism was not significantly higher than expected among workers in Professional and Business Services Industries.</v>
      </c>
    </row>
    <row r="102" spans="1:9" x14ac:dyDescent="0.35">
      <c r="A102" t="s">
        <v>121</v>
      </c>
      <c r="B102" t="s">
        <v>4</v>
      </c>
      <c r="C102">
        <v>1.97</v>
      </c>
      <c r="D102">
        <v>1.4458</v>
      </c>
      <c r="E102">
        <v>2.4942000000000002</v>
      </c>
      <c r="F102">
        <v>1.8923000000000001</v>
      </c>
      <c r="G102">
        <v>1.6688000000000001</v>
      </c>
      <c r="H102">
        <v>2.1158000000000001</v>
      </c>
      <c r="I102" t="str">
        <f t="shared" si="1"/>
        <v>In Feb, absenteeism was not significantly higher than expected among workers in Professional and Business Services Industries.</v>
      </c>
    </row>
    <row r="103" spans="1:9" x14ac:dyDescent="0.35">
      <c r="A103" t="s">
        <v>121</v>
      </c>
      <c r="B103" t="s">
        <v>5</v>
      </c>
      <c r="C103">
        <v>1.9563999999999999</v>
      </c>
      <c r="D103">
        <v>1.5659000000000001</v>
      </c>
      <c r="E103">
        <v>2.3469000000000002</v>
      </c>
      <c r="F103">
        <v>1.869</v>
      </c>
      <c r="G103">
        <v>1.659</v>
      </c>
      <c r="H103">
        <v>2.0790000000000002</v>
      </c>
      <c r="I103" t="str">
        <f t="shared" si="1"/>
        <v>In Mar, absenteeism was not significantly higher than expected among workers in Professional and Business Services Industries.</v>
      </c>
    </row>
    <row r="104" spans="1:9" x14ac:dyDescent="0.35">
      <c r="A104" t="s">
        <v>121</v>
      </c>
      <c r="B104" t="s">
        <v>6</v>
      </c>
      <c r="C104">
        <v>1.7768999999999999</v>
      </c>
      <c r="D104">
        <v>1.4176</v>
      </c>
      <c r="E104">
        <v>2.1362000000000001</v>
      </c>
      <c r="F104">
        <v>1.6029</v>
      </c>
      <c r="G104">
        <v>1.4177</v>
      </c>
      <c r="H104">
        <v>1.7881</v>
      </c>
      <c r="I104" t="str">
        <f t="shared" si="1"/>
        <v>In Apr, absenteeism was not significantly higher than expected among workers in Professional and Business Services Industries.</v>
      </c>
    </row>
    <row r="105" spans="1:9" x14ac:dyDescent="0.35">
      <c r="A105" t="s">
        <v>121</v>
      </c>
      <c r="B105" t="s">
        <v>7</v>
      </c>
      <c r="C105">
        <v>1.4705999999999999</v>
      </c>
      <c r="D105">
        <v>1.0281</v>
      </c>
      <c r="E105">
        <v>1.9131</v>
      </c>
      <c r="F105">
        <v>1.7048000000000001</v>
      </c>
      <c r="G105">
        <v>1.4522999999999999</v>
      </c>
      <c r="H105">
        <v>1.9574</v>
      </c>
      <c r="I105" t="str">
        <f t="shared" si="1"/>
        <v>In May, absenteeism was not significantly higher than expected among workers in Professional and Business Services Industries.</v>
      </c>
    </row>
    <row r="106" spans="1:9" x14ac:dyDescent="0.35">
      <c r="A106" t="s">
        <v>121</v>
      </c>
      <c r="B106" t="s">
        <v>8</v>
      </c>
      <c r="C106">
        <v>1.2179</v>
      </c>
      <c r="D106">
        <v>0.89670000000000005</v>
      </c>
      <c r="E106">
        <v>1.5391999999999999</v>
      </c>
      <c r="F106">
        <v>1.395</v>
      </c>
      <c r="G106">
        <v>1.2179</v>
      </c>
      <c r="H106">
        <v>1.5721000000000001</v>
      </c>
      <c r="I106" t="str">
        <f t="shared" si="1"/>
        <v>In Jun, absenteeism was not significantly higher than expected among workers in Professional and Business Services Industries.</v>
      </c>
    </row>
    <row r="107" spans="1:9" x14ac:dyDescent="0.35">
      <c r="A107" t="s">
        <v>121</v>
      </c>
      <c r="B107" t="s">
        <v>9</v>
      </c>
      <c r="C107">
        <v>1.6083000000000001</v>
      </c>
      <c r="D107">
        <v>1.2077</v>
      </c>
      <c r="E107">
        <v>2.0087999999999999</v>
      </c>
      <c r="F107">
        <v>1.5978000000000001</v>
      </c>
      <c r="G107">
        <v>1.4146000000000001</v>
      </c>
      <c r="H107">
        <v>1.7810999999999999</v>
      </c>
      <c r="I107" t="str">
        <f t="shared" si="1"/>
        <v>In Jul, absenteeism was not significantly higher than expected among workers in Professional and Business Services Industries.</v>
      </c>
    </row>
    <row r="108" spans="1:9" x14ac:dyDescent="0.35">
      <c r="A108" t="s">
        <v>121</v>
      </c>
      <c r="B108" t="s">
        <v>10</v>
      </c>
      <c r="C108">
        <v>1.821</v>
      </c>
      <c r="D108">
        <v>1.4452</v>
      </c>
      <c r="E108">
        <v>2.1968000000000001</v>
      </c>
      <c r="F108">
        <v>1.7356</v>
      </c>
      <c r="G108">
        <v>1.5074000000000001</v>
      </c>
      <c r="H108">
        <v>1.9638</v>
      </c>
      <c r="I108" t="str">
        <f t="shared" si="1"/>
        <v>In Aug, absenteeism was not significantly higher than expected among workers in Professional and Business Services Industries.</v>
      </c>
    </row>
    <row r="109" spans="1:9" x14ac:dyDescent="0.35">
      <c r="A109" t="s">
        <v>121</v>
      </c>
      <c r="B109" t="s">
        <v>11</v>
      </c>
      <c r="C109">
        <v>1.7873000000000001</v>
      </c>
      <c r="D109">
        <v>1.4588000000000001</v>
      </c>
      <c r="E109">
        <v>2.1156999999999999</v>
      </c>
      <c r="F109">
        <v>1.4811000000000001</v>
      </c>
      <c r="G109">
        <v>1.3310999999999999</v>
      </c>
      <c r="H109">
        <v>1.631</v>
      </c>
      <c r="I109" t="str">
        <f t="shared" si="1"/>
        <v>In Sep, absenteeism was not significantly higher than expected among workers in Professional and Business Services Industries.</v>
      </c>
    </row>
    <row r="110" spans="1:9" x14ac:dyDescent="0.35">
      <c r="A110" t="s">
        <v>122</v>
      </c>
      <c r="B110" t="s">
        <v>0</v>
      </c>
      <c r="C110">
        <v>2.4561000000000002</v>
      </c>
      <c r="D110">
        <v>2.1551</v>
      </c>
      <c r="E110">
        <v>2.7570999999999999</v>
      </c>
      <c r="F110">
        <v>2.1211000000000002</v>
      </c>
      <c r="G110">
        <v>1.9361999999999999</v>
      </c>
      <c r="H110">
        <v>2.306</v>
      </c>
      <c r="I110" t="str">
        <f t="shared" si="1"/>
        <v>In Oct, absenteeism was not significantly higher than expected among workers in Educational and Health Services Industries.</v>
      </c>
    </row>
    <row r="111" spans="1:9" x14ac:dyDescent="0.35">
      <c r="A111" t="s">
        <v>122</v>
      </c>
      <c r="B111" t="s">
        <v>1</v>
      </c>
      <c r="C111">
        <v>2.8492000000000002</v>
      </c>
      <c r="D111">
        <v>2.4563999999999999</v>
      </c>
      <c r="E111">
        <v>3.2418999999999998</v>
      </c>
      <c r="F111">
        <v>2.3912</v>
      </c>
      <c r="G111">
        <v>2.1673</v>
      </c>
      <c r="H111">
        <v>2.6152000000000002</v>
      </c>
      <c r="I111" t="str">
        <f t="shared" si="1"/>
        <v>In Nov, absenteeism was not significantly higher than expected among workers in Educational and Health Services Industries.</v>
      </c>
    </row>
    <row r="112" spans="1:9" x14ac:dyDescent="0.35">
      <c r="A112" t="s">
        <v>122</v>
      </c>
      <c r="B112" t="s">
        <v>2</v>
      </c>
      <c r="C112">
        <v>2.9771000000000001</v>
      </c>
      <c r="D112">
        <v>2.5468999999999999</v>
      </c>
      <c r="E112">
        <v>3.4073000000000002</v>
      </c>
      <c r="F112">
        <v>2.9859</v>
      </c>
      <c r="G112">
        <v>2.7738</v>
      </c>
      <c r="H112">
        <v>3.1979000000000002</v>
      </c>
      <c r="I112" t="str">
        <f t="shared" si="1"/>
        <v>In Dec, absenteeism was not significantly higher than expected among workers in Educational and Health Services Industries.</v>
      </c>
    </row>
    <row r="113" spans="1:9" x14ac:dyDescent="0.35">
      <c r="A113" t="s">
        <v>122</v>
      </c>
      <c r="B113" t="s">
        <v>3</v>
      </c>
      <c r="C113">
        <v>2.8875000000000002</v>
      </c>
      <c r="D113">
        <v>2.4969000000000001</v>
      </c>
      <c r="E113">
        <v>3.2780999999999998</v>
      </c>
      <c r="F113">
        <v>3.3401000000000001</v>
      </c>
      <c r="G113">
        <v>3.1613000000000002</v>
      </c>
      <c r="H113">
        <v>3.5188000000000001</v>
      </c>
      <c r="I113" t="str">
        <f t="shared" si="1"/>
        <v>In Jan, absenteeism was not significantly higher than expected among workers in Educational and Health Services Industries.</v>
      </c>
    </row>
    <row r="114" spans="1:9" x14ac:dyDescent="0.35">
      <c r="A114" t="s">
        <v>122</v>
      </c>
      <c r="B114" t="s">
        <v>4</v>
      </c>
      <c r="C114">
        <v>3.1175000000000002</v>
      </c>
      <c r="D114">
        <v>2.7376999999999998</v>
      </c>
      <c r="E114">
        <v>3.4973999999999998</v>
      </c>
      <c r="F114">
        <v>2.6964000000000001</v>
      </c>
      <c r="G114">
        <v>2.5066999999999999</v>
      </c>
      <c r="H114">
        <v>2.8862000000000001</v>
      </c>
      <c r="I114" t="str">
        <f t="shared" si="1"/>
        <v>In Feb, absenteeism was not significantly higher than expected among workers in Educational and Health Services Industries.</v>
      </c>
    </row>
    <row r="115" spans="1:9" x14ac:dyDescent="0.35">
      <c r="A115" t="s">
        <v>122</v>
      </c>
      <c r="B115" t="s">
        <v>5</v>
      </c>
      <c r="C115">
        <v>2.3544</v>
      </c>
      <c r="D115">
        <v>2.0448</v>
      </c>
      <c r="E115">
        <v>2.6640000000000001</v>
      </c>
      <c r="F115">
        <v>2.5941999999999998</v>
      </c>
      <c r="G115">
        <v>2.3984999999999999</v>
      </c>
      <c r="H115">
        <v>2.79</v>
      </c>
      <c r="I115" t="str">
        <f t="shared" si="1"/>
        <v>In Mar, absenteeism was not significantly higher than expected among workers in Educational and Health Services Industries.</v>
      </c>
    </row>
    <row r="116" spans="1:9" x14ac:dyDescent="0.35">
      <c r="A116" t="s">
        <v>122</v>
      </c>
      <c r="B116" t="s">
        <v>6</v>
      </c>
      <c r="C116">
        <v>2.3052999999999999</v>
      </c>
      <c r="D116">
        <v>1.9285000000000001</v>
      </c>
      <c r="E116">
        <v>2.6821000000000002</v>
      </c>
      <c r="F116">
        <v>2.3573</v>
      </c>
      <c r="G116">
        <v>2.1452</v>
      </c>
      <c r="H116">
        <v>2.5695000000000001</v>
      </c>
      <c r="I116" t="str">
        <f t="shared" si="1"/>
        <v>In Apr, absenteeism was not significantly higher than expected among workers in Educational and Health Services Industries.</v>
      </c>
    </row>
    <row r="117" spans="1:9" x14ac:dyDescent="0.35">
      <c r="A117" t="s">
        <v>122</v>
      </c>
      <c r="B117" t="s">
        <v>7</v>
      </c>
      <c r="C117">
        <v>2.3235000000000001</v>
      </c>
      <c r="D117">
        <v>1.9726999999999999</v>
      </c>
      <c r="E117">
        <v>2.6743999999999999</v>
      </c>
      <c r="F117">
        <v>2.1227</v>
      </c>
      <c r="G117">
        <v>1.9839</v>
      </c>
      <c r="H117">
        <v>2.2614000000000001</v>
      </c>
      <c r="I117" t="str">
        <f t="shared" si="1"/>
        <v>In May, absenteeism was not significantly higher than expected among workers in Educational and Health Services Industries.</v>
      </c>
    </row>
    <row r="118" spans="1:9" x14ac:dyDescent="0.35">
      <c r="A118" t="s">
        <v>122</v>
      </c>
      <c r="B118" t="s">
        <v>8</v>
      </c>
      <c r="C118">
        <v>1.6693</v>
      </c>
      <c r="D118">
        <v>1.3046</v>
      </c>
      <c r="E118">
        <v>2.0339999999999998</v>
      </c>
      <c r="F118">
        <v>1.6445000000000001</v>
      </c>
      <c r="G118">
        <v>1.4856</v>
      </c>
      <c r="H118">
        <v>1.8033999999999999</v>
      </c>
      <c r="I118" t="str">
        <f t="shared" si="1"/>
        <v>In Jun, absenteeism was not significantly higher than expected among workers in Educational and Health Services Industries.</v>
      </c>
    </row>
    <row r="119" spans="1:9" x14ac:dyDescent="0.35">
      <c r="A119" t="s">
        <v>122</v>
      </c>
      <c r="B119" t="s">
        <v>9</v>
      </c>
      <c r="C119">
        <v>1.7416</v>
      </c>
      <c r="D119">
        <v>1.3227</v>
      </c>
      <c r="E119">
        <v>2.1604999999999999</v>
      </c>
      <c r="F119">
        <v>1.7458</v>
      </c>
      <c r="G119">
        <v>1.6228</v>
      </c>
      <c r="H119">
        <v>1.8687</v>
      </c>
      <c r="I119" t="str">
        <f t="shared" si="1"/>
        <v>In Jul, absenteeism was not significantly higher than expected among workers in Educational and Health Services Industries.</v>
      </c>
    </row>
    <row r="120" spans="1:9" x14ac:dyDescent="0.35">
      <c r="A120" t="s">
        <v>122</v>
      </c>
      <c r="B120" t="s">
        <v>10</v>
      </c>
      <c r="C120">
        <v>2.1000999999999999</v>
      </c>
      <c r="D120">
        <v>1.7757000000000001</v>
      </c>
      <c r="E120">
        <v>2.4243999999999999</v>
      </c>
      <c r="F120">
        <v>1.7808999999999999</v>
      </c>
      <c r="G120">
        <v>1.6467000000000001</v>
      </c>
      <c r="H120">
        <v>1.915</v>
      </c>
      <c r="I120" t="str">
        <f t="shared" si="1"/>
        <v>In Aug, absenteeism was not significantly higher than expected among workers in Educational and Health Services Industries.</v>
      </c>
    </row>
    <row r="121" spans="1:9" x14ac:dyDescent="0.35">
      <c r="A121" t="s">
        <v>122</v>
      </c>
      <c r="B121" t="s">
        <v>11</v>
      </c>
      <c r="C121">
        <v>2.6089000000000002</v>
      </c>
      <c r="D121">
        <v>2.2017000000000002</v>
      </c>
      <c r="E121">
        <v>3.016</v>
      </c>
      <c r="F121">
        <v>2.2671000000000001</v>
      </c>
      <c r="G121">
        <v>2.0752000000000002</v>
      </c>
      <c r="H121">
        <v>2.4588999999999999</v>
      </c>
      <c r="I121" t="str">
        <f t="shared" si="1"/>
        <v>In Sep, absenteeism was not significantly higher than expected among workers in Educational and Health Services Industries.</v>
      </c>
    </row>
    <row r="122" spans="1:9" x14ac:dyDescent="0.35">
      <c r="A122" t="s">
        <v>123</v>
      </c>
      <c r="B122" t="s">
        <v>0</v>
      </c>
      <c r="C122">
        <v>1.9315</v>
      </c>
      <c r="D122">
        <v>1.4450000000000001</v>
      </c>
      <c r="E122">
        <v>2.4180999999999999</v>
      </c>
      <c r="F122">
        <v>1.9968999999999999</v>
      </c>
      <c r="G122">
        <v>1.7858000000000001</v>
      </c>
      <c r="H122">
        <v>2.2080000000000002</v>
      </c>
      <c r="I122" t="str">
        <f t="shared" si="1"/>
        <v>In Oct, absenteeism was not significantly higher than expected among workers in Leisure and Hospitality Industries.</v>
      </c>
    </row>
    <row r="123" spans="1:9" x14ac:dyDescent="0.35">
      <c r="A123" t="s">
        <v>123</v>
      </c>
      <c r="B123" t="s">
        <v>1</v>
      </c>
      <c r="C123">
        <v>2.3260000000000001</v>
      </c>
      <c r="D123">
        <v>1.6361000000000001</v>
      </c>
      <c r="E123">
        <v>3.0158999999999998</v>
      </c>
      <c r="F123">
        <v>2.7435999999999998</v>
      </c>
      <c r="G123">
        <v>2.4342000000000001</v>
      </c>
      <c r="H123">
        <v>3.0529999999999999</v>
      </c>
      <c r="I123" t="str">
        <f t="shared" si="1"/>
        <v>In Nov, absenteeism was not significantly higher than expected among workers in Leisure and Hospitality Industries.</v>
      </c>
    </row>
    <row r="124" spans="1:9" x14ac:dyDescent="0.35">
      <c r="A124" t="s">
        <v>123</v>
      </c>
      <c r="B124" t="s">
        <v>2</v>
      </c>
      <c r="C124">
        <v>3.0764999999999998</v>
      </c>
      <c r="D124">
        <v>2.202</v>
      </c>
      <c r="E124">
        <v>3.9510000000000001</v>
      </c>
      <c r="F124">
        <v>2.9826999999999999</v>
      </c>
      <c r="G124">
        <v>2.6132</v>
      </c>
      <c r="H124">
        <v>3.3521000000000001</v>
      </c>
      <c r="I124" t="str">
        <f t="shared" si="1"/>
        <v>In Dec, absenteeism was not significantly higher than expected among workers in Leisure and Hospitality Industries.</v>
      </c>
    </row>
    <row r="125" spans="1:9" x14ac:dyDescent="0.35">
      <c r="A125" t="s">
        <v>123</v>
      </c>
      <c r="B125" t="s">
        <v>3</v>
      </c>
      <c r="C125">
        <v>2.6446000000000001</v>
      </c>
      <c r="D125">
        <v>1.6605000000000001</v>
      </c>
      <c r="E125">
        <v>3.6286</v>
      </c>
      <c r="F125">
        <v>3.5636000000000001</v>
      </c>
      <c r="G125">
        <v>3.2168999999999999</v>
      </c>
      <c r="H125">
        <v>3.9102999999999999</v>
      </c>
      <c r="I125" t="str">
        <f t="shared" si="1"/>
        <v>In Jan, absenteeism was not significantly higher than expected among workers in Leisure and Hospitality Industries.</v>
      </c>
    </row>
    <row r="126" spans="1:9" x14ac:dyDescent="0.35">
      <c r="A126" t="s">
        <v>123</v>
      </c>
      <c r="B126" t="s">
        <v>4</v>
      </c>
      <c r="C126">
        <v>2.3456999999999999</v>
      </c>
      <c r="D126">
        <v>1.7438</v>
      </c>
      <c r="E126">
        <v>2.9476</v>
      </c>
      <c r="F126">
        <v>2.6576</v>
      </c>
      <c r="G126">
        <v>2.4275000000000002</v>
      </c>
      <c r="H126">
        <v>2.8877000000000002</v>
      </c>
      <c r="I126" t="str">
        <f t="shared" si="1"/>
        <v>In Feb, absenteeism was not significantly higher than expected among workers in Leisure and Hospitality Industries.</v>
      </c>
    </row>
    <row r="127" spans="1:9" x14ac:dyDescent="0.35">
      <c r="A127" t="s">
        <v>123</v>
      </c>
      <c r="B127" t="s">
        <v>5</v>
      </c>
      <c r="C127">
        <v>2.0188000000000001</v>
      </c>
      <c r="D127">
        <v>1.3991</v>
      </c>
      <c r="E127">
        <v>2.6385999999999998</v>
      </c>
      <c r="F127">
        <v>2.1793999999999998</v>
      </c>
      <c r="G127">
        <v>1.9511000000000001</v>
      </c>
      <c r="H127">
        <v>2.4077999999999999</v>
      </c>
      <c r="I127" t="str">
        <f t="shared" si="1"/>
        <v>In Mar, absenteeism was not significantly higher than expected among workers in Leisure and Hospitality Industries.</v>
      </c>
    </row>
    <row r="128" spans="1:9" x14ac:dyDescent="0.35">
      <c r="A128" t="s">
        <v>123</v>
      </c>
      <c r="B128" t="s">
        <v>6</v>
      </c>
      <c r="C128">
        <v>2.1009000000000002</v>
      </c>
      <c r="D128">
        <v>1.2619</v>
      </c>
      <c r="E128">
        <v>2.9398</v>
      </c>
      <c r="F128">
        <v>2.3334999999999999</v>
      </c>
      <c r="G128">
        <v>1.9843999999999999</v>
      </c>
      <c r="H128">
        <v>2.6825999999999999</v>
      </c>
      <c r="I128" t="str">
        <f t="shared" si="1"/>
        <v>In Apr, absenteeism was not significantly higher than expected among workers in Leisure and Hospitality Industries.</v>
      </c>
    </row>
    <row r="129" spans="1:9" x14ac:dyDescent="0.35">
      <c r="A129" t="s">
        <v>123</v>
      </c>
      <c r="B129" t="s">
        <v>7</v>
      </c>
      <c r="C129">
        <v>2.3180000000000001</v>
      </c>
      <c r="D129">
        <v>1.6606000000000001</v>
      </c>
      <c r="E129">
        <v>2.9754999999999998</v>
      </c>
      <c r="F129">
        <v>2.2633000000000001</v>
      </c>
      <c r="G129">
        <v>1.9902</v>
      </c>
      <c r="H129">
        <v>2.5364</v>
      </c>
      <c r="I129" t="str">
        <f t="shared" si="1"/>
        <v>In May, absenteeism was not significantly higher than expected among workers in Leisure and Hospitality Industries.</v>
      </c>
    </row>
    <row r="130" spans="1:9" x14ac:dyDescent="0.35">
      <c r="A130" t="s">
        <v>123</v>
      </c>
      <c r="B130" t="s">
        <v>8</v>
      </c>
      <c r="C130">
        <v>1.7777000000000001</v>
      </c>
      <c r="D130">
        <v>1.2190000000000001</v>
      </c>
      <c r="E130">
        <v>2.3363999999999998</v>
      </c>
      <c r="F130">
        <v>1.9778</v>
      </c>
      <c r="G130">
        <v>1.7673000000000001</v>
      </c>
      <c r="H130">
        <v>2.1884000000000001</v>
      </c>
      <c r="I130" t="str">
        <f t="shared" ref="I130:I157" si="2">IF(D130&gt;H130,"In "&amp;B130&amp;", absenteeism was significantly higher than expected among workers in"&amp;" "&amp;A130&amp;".","In "&amp;B130&amp;", absenteeism was not significantly higher than expected among workers in"&amp;" "&amp;A130&amp;".")</f>
        <v>In Jun, absenteeism was not significantly higher than expected among workers in Leisure and Hospitality Industries.</v>
      </c>
    </row>
    <row r="131" spans="1:9" x14ac:dyDescent="0.35">
      <c r="A131" t="s">
        <v>123</v>
      </c>
      <c r="B131" t="s">
        <v>9</v>
      </c>
      <c r="C131">
        <v>2.1496</v>
      </c>
      <c r="D131">
        <v>1.2848999999999999</v>
      </c>
      <c r="E131">
        <v>3.0142000000000002</v>
      </c>
      <c r="F131">
        <v>2.2694000000000001</v>
      </c>
      <c r="G131">
        <v>2.0347</v>
      </c>
      <c r="H131">
        <v>2.5042</v>
      </c>
      <c r="I131" t="str">
        <f t="shared" si="2"/>
        <v>In Jul, absenteeism was not significantly higher than expected among workers in Leisure and Hospitality Industries.</v>
      </c>
    </row>
    <row r="132" spans="1:9" x14ac:dyDescent="0.35">
      <c r="A132" t="s">
        <v>123</v>
      </c>
      <c r="B132" t="s">
        <v>10</v>
      </c>
      <c r="C132">
        <v>1.9954000000000001</v>
      </c>
      <c r="D132">
        <v>1.3019000000000001</v>
      </c>
      <c r="E132">
        <v>2.6888999999999998</v>
      </c>
      <c r="F132">
        <v>2.1701999999999999</v>
      </c>
      <c r="G132">
        <v>1.9124000000000001</v>
      </c>
      <c r="H132">
        <v>2.4279000000000002</v>
      </c>
      <c r="I132" t="str">
        <f t="shared" si="2"/>
        <v>In Aug, absenteeism was not significantly higher than expected among workers in Leisure and Hospitality Industries.</v>
      </c>
    </row>
    <row r="133" spans="1:9" x14ac:dyDescent="0.35">
      <c r="A133" t="s">
        <v>123</v>
      </c>
      <c r="B133" t="s">
        <v>11</v>
      </c>
      <c r="C133">
        <v>2.4218999999999999</v>
      </c>
      <c r="D133">
        <v>1.8289</v>
      </c>
      <c r="E133">
        <v>3.0148999999999999</v>
      </c>
      <c r="F133">
        <v>2.2898999999999998</v>
      </c>
      <c r="G133">
        <v>1.9672000000000001</v>
      </c>
      <c r="H133">
        <v>2.6126</v>
      </c>
      <c r="I133" t="str">
        <f t="shared" si="2"/>
        <v>In Sep, absenteeism was not significantly higher than expected among workers in Leisure and Hospitality Industries.</v>
      </c>
    </row>
    <row r="134" spans="1:9" x14ac:dyDescent="0.35">
      <c r="A134" t="s">
        <v>124</v>
      </c>
      <c r="B134" t="s">
        <v>0</v>
      </c>
      <c r="C134">
        <v>2.4357000000000002</v>
      </c>
      <c r="D134">
        <v>1.7473000000000001</v>
      </c>
      <c r="E134">
        <v>3.1240999999999999</v>
      </c>
      <c r="F134">
        <v>2.2242000000000002</v>
      </c>
      <c r="G134">
        <v>1.8695999999999999</v>
      </c>
      <c r="H134">
        <v>2.5788000000000002</v>
      </c>
      <c r="I134" t="str">
        <f t="shared" si="2"/>
        <v>In Oct, absenteeism was not significantly higher than expected among workers in Other Services Industries.</v>
      </c>
    </row>
    <row r="135" spans="1:9" x14ac:dyDescent="0.35">
      <c r="A135" t="s">
        <v>124</v>
      </c>
      <c r="B135" t="s">
        <v>1</v>
      </c>
      <c r="C135">
        <v>2.3227000000000002</v>
      </c>
      <c r="D135">
        <v>1.645</v>
      </c>
      <c r="E135">
        <v>3.0004</v>
      </c>
      <c r="F135">
        <v>2.4609999999999999</v>
      </c>
      <c r="G135">
        <v>2.1623999999999999</v>
      </c>
      <c r="H135">
        <v>2.7597</v>
      </c>
      <c r="I135" t="str">
        <f t="shared" si="2"/>
        <v>In Nov, absenteeism was not significantly higher than expected among workers in Other Services Industries.</v>
      </c>
    </row>
    <row r="136" spans="1:9" x14ac:dyDescent="0.35">
      <c r="A136" t="s">
        <v>124</v>
      </c>
      <c r="B136" t="s">
        <v>2</v>
      </c>
      <c r="C136">
        <v>3.0440999999999998</v>
      </c>
      <c r="D136">
        <v>2.1905999999999999</v>
      </c>
      <c r="E136">
        <v>3.8976999999999999</v>
      </c>
      <c r="F136">
        <v>2.6524000000000001</v>
      </c>
      <c r="G136">
        <v>2.3062999999999998</v>
      </c>
      <c r="H136">
        <v>2.9984999999999999</v>
      </c>
      <c r="I136" t="str">
        <f t="shared" si="2"/>
        <v>In Dec, absenteeism was not significantly higher than expected among workers in Other Services Industries.</v>
      </c>
    </row>
    <row r="137" spans="1:9" x14ac:dyDescent="0.35">
      <c r="A137" t="s">
        <v>124</v>
      </c>
      <c r="B137" t="s">
        <v>3</v>
      </c>
      <c r="C137">
        <v>3.3875000000000002</v>
      </c>
      <c r="D137">
        <v>2.4741</v>
      </c>
      <c r="E137">
        <v>4.3010000000000002</v>
      </c>
      <c r="F137">
        <v>3.5449000000000002</v>
      </c>
      <c r="G137">
        <v>2.9765000000000001</v>
      </c>
      <c r="H137">
        <v>4.1132999999999997</v>
      </c>
      <c r="I137" t="str">
        <f t="shared" si="2"/>
        <v>In Jan, absenteeism was not significantly higher than expected among workers in Other Services Industries.</v>
      </c>
    </row>
    <row r="138" spans="1:9" x14ac:dyDescent="0.35">
      <c r="A138" t="s">
        <v>124</v>
      </c>
      <c r="B138" t="s">
        <v>4</v>
      </c>
      <c r="C138">
        <v>3.0026000000000002</v>
      </c>
      <c r="D138">
        <v>2.0386000000000002</v>
      </c>
      <c r="E138">
        <v>3.9666999999999999</v>
      </c>
      <c r="F138">
        <v>2.536</v>
      </c>
      <c r="G138">
        <v>2.1356999999999999</v>
      </c>
      <c r="H138">
        <v>2.9363000000000001</v>
      </c>
      <c r="I138" t="str">
        <f t="shared" si="2"/>
        <v>In Feb, absenteeism was not significantly higher than expected among workers in Other Services Industries.</v>
      </c>
    </row>
    <row r="139" spans="1:9" x14ac:dyDescent="0.35">
      <c r="A139" t="s">
        <v>124</v>
      </c>
      <c r="B139" t="s">
        <v>5</v>
      </c>
      <c r="C139">
        <v>3.1375999999999999</v>
      </c>
      <c r="D139">
        <v>2.2700999999999998</v>
      </c>
      <c r="E139">
        <v>4.0049999999999999</v>
      </c>
      <c r="F139">
        <v>2.4651999999999998</v>
      </c>
      <c r="G139">
        <v>2.0703</v>
      </c>
      <c r="H139">
        <v>2.86</v>
      </c>
      <c r="I139" t="str">
        <f t="shared" si="2"/>
        <v>In Mar, absenteeism was not significantly higher than expected among workers in Other Services Industries.</v>
      </c>
    </row>
    <row r="140" spans="1:9" x14ac:dyDescent="0.35">
      <c r="A140" t="s">
        <v>124</v>
      </c>
      <c r="B140" t="s">
        <v>6</v>
      </c>
      <c r="C140">
        <v>1.4181999999999999</v>
      </c>
      <c r="D140">
        <v>0.72609999999999997</v>
      </c>
      <c r="E140">
        <v>2.1101999999999999</v>
      </c>
      <c r="F140">
        <v>2.1067999999999998</v>
      </c>
      <c r="G140">
        <v>1.7673000000000001</v>
      </c>
      <c r="H140">
        <v>2.4462000000000002</v>
      </c>
      <c r="I140" t="str">
        <f t="shared" si="2"/>
        <v>In Apr, absenteeism was not significantly higher than expected among workers in Other Services Industries.</v>
      </c>
    </row>
    <row r="141" spans="1:9" x14ac:dyDescent="0.35">
      <c r="A141" t="s">
        <v>124</v>
      </c>
      <c r="B141" t="s">
        <v>7</v>
      </c>
      <c r="C141">
        <v>3.2275999999999998</v>
      </c>
      <c r="D141">
        <v>2.2362000000000002</v>
      </c>
      <c r="E141">
        <v>4.2190000000000003</v>
      </c>
      <c r="F141">
        <v>1.8240000000000001</v>
      </c>
      <c r="G141">
        <v>1.4903</v>
      </c>
      <c r="H141">
        <v>2.1577999999999999</v>
      </c>
      <c r="I141" t="str">
        <f t="shared" si="2"/>
        <v>In May, absenteeism was significantly higher than expected among workers in Other Services Industries.</v>
      </c>
    </row>
    <row r="142" spans="1:9" x14ac:dyDescent="0.35">
      <c r="A142" t="s">
        <v>124</v>
      </c>
      <c r="B142" t="s">
        <v>8</v>
      </c>
      <c r="C142">
        <v>2.1698</v>
      </c>
      <c r="D142">
        <v>1.3927</v>
      </c>
      <c r="E142">
        <v>2.9468999999999999</v>
      </c>
      <c r="F142">
        <v>1.6867000000000001</v>
      </c>
      <c r="G142">
        <v>1.2847</v>
      </c>
      <c r="H142">
        <v>2.0886999999999998</v>
      </c>
      <c r="I142" t="str">
        <f t="shared" si="2"/>
        <v>In Jun, absenteeism was not significantly higher than expected among workers in Other Services Industries.</v>
      </c>
    </row>
    <row r="143" spans="1:9" x14ac:dyDescent="0.35">
      <c r="A143" t="s">
        <v>124</v>
      </c>
      <c r="B143" t="s">
        <v>9</v>
      </c>
      <c r="C143">
        <v>2.5337999999999998</v>
      </c>
      <c r="D143">
        <v>1.617</v>
      </c>
      <c r="E143">
        <v>3.4506000000000001</v>
      </c>
      <c r="F143">
        <v>2.0585</v>
      </c>
      <c r="G143">
        <v>1.6768000000000001</v>
      </c>
      <c r="H143">
        <v>2.4401000000000002</v>
      </c>
      <c r="I143" t="str">
        <f t="shared" si="2"/>
        <v>In Jul, absenteeism was not significantly higher than expected among workers in Other Services Industries.</v>
      </c>
    </row>
    <row r="144" spans="1:9" x14ac:dyDescent="0.35">
      <c r="A144" t="s">
        <v>124</v>
      </c>
      <c r="B144" t="s">
        <v>10</v>
      </c>
      <c r="C144">
        <v>2.1928000000000001</v>
      </c>
      <c r="D144">
        <v>1.3474999999999999</v>
      </c>
      <c r="E144">
        <v>3.0381</v>
      </c>
      <c r="F144">
        <v>1.9104000000000001</v>
      </c>
      <c r="G144">
        <v>1.6043000000000001</v>
      </c>
      <c r="H144">
        <v>2.2164999999999999</v>
      </c>
      <c r="I144" t="str">
        <f t="shared" si="2"/>
        <v>In Aug, absenteeism was not significantly higher than expected among workers in Other Services Industries.</v>
      </c>
    </row>
    <row r="145" spans="1:9" x14ac:dyDescent="0.35">
      <c r="A145" t="s">
        <v>124</v>
      </c>
      <c r="B145" t="s">
        <v>11</v>
      </c>
      <c r="C145">
        <v>2.6156000000000001</v>
      </c>
      <c r="D145">
        <v>1.9609000000000001</v>
      </c>
      <c r="E145">
        <v>3.2703000000000002</v>
      </c>
      <c r="F145">
        <v>2.0148999999999999</v>
      </c>
      <c r="G145">
        <v>1.7211000000000001</v>
      </c>
      <c r="H145">
        <v>2.3088000000000002</v>
      </c>
      <c r="I145" t="str">
        <f t="shared" si="2"/>
        <v>In Sep, absenteeism was not significantly higher than expected among workers in Other Services Industries.</v>
      </c>
    </row>
    <row r="146" spans="1:9" x14ac:dyDescent="0.35">
      <c r="A146" t="s">
        <v>125</v>
      </c>
      <c r="B146" t="s">
        <v>0</v>
      </c>
      <c r="C146">
        <v>2.1320999999999999</v>
      </c>
      <c r="D146">
        <v>1.3563000000000001</v>
      </c>
      <c r="E146">
        <v>2.9079000000000002</v>
      </c>
      <c r="F146">
        <v>2.3184</v>
      </c>
      <c r="G146">
        <v>1.9764999999999999</v>
      </c>
      <c r="H146">
        <v>2.6604000000000001</v>
      </c>
      <c r="I146" t="str">
        <f t="shared" si="2"/>
        <v>In Oct, absenteeism was not significantly higher than expected among workers in Public Administration Industries.</v>
      </c>
    </row>
    <row r="147" spans="1:9" x14ac:dyDescent="0.35">
      <c r="A147" t="s">
        <v>125</v>
      </c>
      <c r="B147" t="s">
        <v>1</v>
      </c>
      <c r="C147">
        <v>2.2193999999999998</v>
      </c>
      <c r="D147">
        <v>1.6329</v>
      </c>
      <c r="E147">
        <v>2.8058000000000001</v>
      </c>
      <c r="F147">
        <v>2.4262999999999999</v>
      </c>
      <c r="G147">
        <v>2.0973000000000002</v>
      </c>
      <c r="H147">
        <v>2.7551999999999999</v>
      </c>
      <c r="I147" t="str">
        <f t="shared" si="2"/>
        <v>In Nov, absenteeism was not significantly higher than expected among workers in Public Administration Industries.</v>
      </c>
    </row>
    <row r="148" spans="1:9" x14ac:dyDescent="0.35">
      <c r="A148" t="s">
        <v>125</v>
      </c>
      <c r="B148" t="s">
        <v>2</v>
      </c>
      <c r="C148">
        <v>3.8307000000000002</v>
      </c>
      <c r="D148">
        <v>3.0394000000000001</v>
      </c>
      <c r="E148">
        <v>4.6219999999999999</v>
      </c>
      <c r="F148">
        <v>3.4952999999999999</v>
      </c>
      <c r="G148">
        <v>3.1194000000000002</v>
      </c>
      <c r="H148">
        <v>3.8711000000000002</v>
      </c>
      <c r="I148" t="str">
        <f t="shared" si="2"/>
        <v>In Dec, absenteeism was not significantly higher than expected among workers in Public Administration Industries.</v>
      </c>
    </row>
    <row r="149" spans="1:9" x14ac:dyDescent="0.35">
      <c r="A149" t="s">
        <v>125</v>
      </c>
      <c r="B149" t="s">
        <v>3</v>
      </c>
      <c r="C149">
        <v>3.4699</v>
      </c>
      <c r="D149">
        <v>2.7145999999999999</v>
      </c>
      <c r="E149">
        <v>4.2252000000000001</v>
      </c>
      <c r="F149">
        <v>3.5581</v>
      </c>
      <c r="G149">
        <v>3.153</v>
      </c>
      <c r="H149">
        <v>3.9632000000000001</v>
      </c>
      <c r="I149" t="str">
        <f t="shared" si="2"/>
        <v>In Jan, absenteeism was not significantly higher than expected among workers in Public Administration Industries.</v>
      </c>
    </row>
    <row r="150" spans="1:9" x14ac:dyDescent="0.35">
      <c r="A150" t="s">
        <v>125</v>
      </c>
      <c r="B150" t="s">
        <v>4</v>
      </c>
      <c r="C150">
        <v>2.9275000000000002</v>
      </c>
      <c r="D150">
        <v>2.2014</v>
      </c>
      <c r="E150">
        <v>3.6535000000000002</v>
      </c>
      <c r="F150">
        <v>2.6876000000000002</v>
      </c>
      <c r="G150">
        <v>2.3424</v>
      </c>
      <c r="H150">
        <v>3.0329000000000002</v>
      </c>
      <c r="I150" t="str">
        <f t="shared" si="2"/>
        <v>In Feb, absenteeism was not significantly higher than expected among workers in Public Administration Industries.</v>
      </c>
    </row>
    <row r="151" spans="1:9" x14ac:dyDescent="0.35">
      <c r="A151" t="s">
        <v>125</v>
      </c>
      <c r="B151" t="s">
        <v>5</v>
      </c>
      <c r="C151">
        <v>3.3471000000000002</v>
      </c>
      <c r="D151">
        <v>2.4759000000000002</v>
      </c>
      <c r="E151">
        <v>4.2183999999999999</v>
      </c>
      <c r="F151">
        <v>2.8330000000000002</v>
      </c>
      <c r="G151">
        <v>2.4691000000000001</v>
      </c>
      <c r="H151">
        <v>3.1968999999999999</v>
      </c>
      <c r="I151" t="str">
        <f t="shared" si="2"/>
        <v>In Mar, absenteeism was not significantly higher than expected among workers in Public Administration Industries.</v>
      </c>
    </row>
    <row r="152" spans="1:9" x14ac:dyDescent="0.35">
      <c r="A152" t="s">
        <v>125</v>
      </c>
      <c r="B152" t="s">
        <v>6</v>
      </c>
      <c r="C152">
        <v>1.7782</v>
      </c>
      <c r="D152">
        <v>1.1254</v>
      </c>
      <c r="E152">
        <v>2.431</v>
      </c>
      <c r="F152">
        <v>2.5072999999999999</v>
      </c>
      <c r="G152">
        <v>2.1004999999999998</v>
      </c>
      <c r="H152">
        <v>2.9140999999999999</v>
      </c>
      <c r="I152" t="str">
        <f t="shared" si="2"/>
        <v>In Apr, absenteeism was not significantly higher than expected among workers in Public Administration Industries.</v>
      </c>
    </row>
    <row r="153" spans="1:9" x14ac:dyDescent="0.35">
      <c r="A153" t="s">
        <v>125</v>
      </c>
      <c r="B153" t="s">
        <v>7</v>
      </c>
      <c r="C153">
        <v>2.4129999999999998</v>
      </c>
      <c r="D153">
        <v>1.6778</v>
      </c>
      <c r="E153">
        <v>3.1482000000000001</v>
      </c>
      <c r="F153">
        <v>2.2776000000000001</v>
      </c>
      <c r="G153">
        <v>1.946</v>
      </c>
      <c r="H153">
        <v>2.6093000000000002</v>
      </c>
      <c r="I153" t="str">
        <f t="shared" si="2"/>
        <v>In May, absenteeism was not significantly higher than expected among workers in Public Administration Industries.</v>
      </c>
    </row>
    <row r="154" spans="1:9" x14ac:dyDescent="0.35">
      <c r="A154" t="s">
        <v>125</v>
      </c>
      <c r="B154" t="s">
        <v>8</v>
      </c>
      <c r="C154">
        <v>2.0249999999999999</v>
      </c>
      <c r="D154">
        <v>1.4741</v>
      </c>
      <c r="E154">
        <v>2.5758999999999999</v>
      </c>
      <c r="F154">
        <v>2.1244000000000001</v>
      </c>
      <c r="G154">
        <v>1.6451</v>
      </c>
      <c r="H154">
        <v>2.6036000000000001</v>
      </c>
      <c r="I154" t="str">
        <f t="shared" si="2"/>
        <v>In Jun, absenteeism was not significantly higher than expected among workers in Public Administration Industries.</v>
      </c>
    </row>
    <row r="155" spans="1:9" x14ac:dyDescent="0.35">
      <c r="A155" t="s">
        <v>125</v>
      </c>
      <c r="B155" t="s">
        <v>9</v>
      </c>
      <c r="C155">
        <v>2.7559999999999998</v>
      </c>
      <c r="D155">
        <v>2.0325000000000002</v>
      </c>
      <c r="E155">
        <v>3.4794999999999998</v>
      </c>
      <c r="F155">
        <v>2.3401000000000001</v>
      </c>
      <c r="G155">
        <v>2.0661999999999998</v>
      </c>
      <c r="H155">
        <v>2.6139999999999999</v>
      </c>
      <c r="I155" t="str">
        <f t="shared" si="2"/>
        <v>In Jul, absenteeism was not significantly higher than expected among workers in Public Administration Industries.</v>
      </c>
    </row>
    <row r="156" spans="1:9" x14ac:dyDescent="0.35">
      <c r="A156" t="s">
        <v>125</v>
      </c>
      <c r="B156" t="s">
        <v>10</v>
      </c>
      <c r="C156">
        <v>2.3712</v>
      </c>
      <c r="D156">
        <v>1.752</v>
      </c>
      <c r="E156">
        <v>2.9904999999999999</v>
      </c>
      <c r="F156">
        <v>2.4963000000000002</v>
      </c>
      <c r="G156">
        <v>2.1806999999999999</v>
      </c>
      <c r="H156">
        <v>2.8117999999999999</v>
      </c>
      <c r="I156" t="str">
        <f t="shared" si="2"/>
        <v>In Aug, absenteeism was not significantly higher than expected among workers in Public Administration Industries.</v>
      </c>
    </row>
    <row r="157" spans="1:9" x14ac:dyDescent="0.35">
      <c r="A157" t="s">
        <v>125</v>
      </c>
      <c r="B157" t="s">
        <v>11</v>
      </c>
      <c r="C157">
        <v>3.4634</v>
      </c>
      <c r="D157">
        <v>2.5365000000000002</v>
      </c>
      <c r="E157">
        <v>4.3902999999999999</v>
      </c>
      <c r="F157">
        <v>2.5253000000000001</v>
      </c>
      <c r="G157">
        <v>2.1970999999999998</v>
      </c>
      <c r="H157">
        <v>2.8534999999999999</v>
      </c>
      <c r="I157" t="str">
        <f t="shared" si="2"/>
        <v>In Sep, absenteeism was not significantly higher than expected among workers in Public Administration Industries.</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topLeftCell="A37" workbookViewId="0">
      <selection activeCell="N11" sqref="N11"/>
    </sheetView>
  </sheetViews>
  <sheetFormatPr defaultRowHeight="14.5" x14ac:dyDescent="0.35"/>
  <cols>
    <col min="3" max="3" width="15.453125" customWidth="1"/>
    <col min="4" max="4" width="9.1796875" customWidth="1"/>
  </cols>
  <sheetData>
    <row r="1" spans="1:4" x14ac:dyDescent="0.35">
      <c r="A1" t="s">
        <v>12</v>
      </c>
      <c r="B1" t="s">
        <v>56</v>
      </c>
      <c r="C1" t="s">
        <v>57</v>
      </c>
      <c r="D1" t="s">
        <v>109</v>
      </c>
    </row>
    <row r="2" spans="1:4" x14ac:dyDescent="0.35">
      <c r="A2" t="s">
        <v>168</v>
      </c>
      <c r="B2" t="s">
        <v>58</v>
      </c>
      <c r="C2">
        <v>0.83079999999999998</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September, absenteeism in AL placed it in the first quintile of absenteeism for all 50 states.</v>
      </c>
    </row>
    <row r="3" spans="1:4" x14ac:dyDescent="0.35">
      <c r="A3" t="s">
        <v>168</v>
      </c>
      <c r="B3" t="s">
        <v>59</v>
      </c>
      <c r="C3">
        <v>3.7456</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September, absenteeism in AK placed it in the fifth quintile of absenteeism for all 50 states.</v>
      </c>
    </row>
    <row r="4" spans="1:4" x14ac:dyDescent="0.35">
      <c r="A4" t="s">
        <v>168</v>
      </c>
      <c r="B4" t="s">
        <v>60</v>
      </c>
      <c r="C4">
        <v>1.6362000000000001</v>
      </c>
      <c r="D4" t="str">
        <f t="shared" si="0"/>
        <v>In September, absenteeism in AZ placed it in the second quintile of absenteeism for all 50 states.</v>
      </c>
    </row>
    <row r="5" spans="1:4" x14ac:dyDescent="0.35">
      <c r="A5" t="s">
        <v>168</v>
      </c>
      <c r="B5" t="s">
        <v>61</v>
      </c>
      <c r="C5">
        <v>2.9912000000000001</v>
      </c>
      <c r="D5" t="str">
        <f t="shared" si="0"/>
        <v>In September, absenteeism in AR placed it in the fifth quintile of absenteeism for all 50 states.</v>
      </c>
    </row>
    <row r="6" spans="1:4" x14ac:dyDescent="0.35">
      <c r="A6" t="s">
        <v>168</v>
      </c>
      <c r="B6" t="s">
        <v>62</v>
      </c>
      <c r="C6">
        <v>2.3466</v>
      </c>
      <c r="D6" t="str">
        <f t="shared" si="0"/>
        <v>In September, absenteeism in CA placed it in the third quintile of absenteeism for all 50 states.</v>
      </c>
    </row>
    <row r="7" spans="1:4" x14ac:dyDescent="0.35">
      <c r="A7" t="s">
        <v>168</v>
      </c>
      <c r="B7" t="s">
        <v>63</v>
      </c>
      <c r="C7">
        <v>1.8944000000000001</v>
      </c>
      <c r="D7" t="str">
        <f t="shared" si="0"/>
        <v>In September, absenteeism in CO placed it in the third quintile of absenteeism for all 50 states.</v>
      </c>
    </row>
    <row r="8" spans="1:4" x14ac:dyDescent="0.35">
      <c r="A8" t="s">
        <v>168</v>
      </c>
      <c r="B8" t="s">
        <v>64</v>
      </c>
      <c r="C8">
        <v>3.1488</v>
      </c>
      <c r="D8" t="str">
        <f t="shared" si="0"/>
        <v>In September, absenteeism in CT placed it in the fifth quintile of absenteeism for all 50 states.</v>
      </c>
    </row>
    <row r="9" spans="1:4" x14ac:dyDescent="0.35">
      <c r="A9" t="s">
        <v>168</v>
      </c>
      <c r="B9" t="s">
        <v>65</v>
      </c>
      <c r="C9">
        <v>3.3647</v>
      </c>
      <c r="D9" t="str">
        <f t="shared" si="0"/>
        <v>In September, absenteeism in DE placed it in the fifth quintile of absenteeism for all 50 states.</v>
      </c>
    </row>
    <row r="10" spans="1:4" x14ac:dyDescent="0.35">
      <c r="A10" t="s">
        <v>168</v>
      </c>
      <c r="B10" t="s">
        <v>66</v>
      </c>
      <c r="C10">
        <v>1.8651</v>
      </c>
      <c r="D10" t="str">
        <f t="shared" si="0"/>
        <v>In September, absenteeism in DC placed it in the third quintile of absenteeism for all 50 states.</v>
      </c>
    </row>
    <row r="11" spans="1:4" x14ac:dyDescent="0.35">
      <c r="A11" t="s">
        <v>168</v>
      </c>
      <c r="B11" t="s">
        <v>67</v>
      </c>
      <c r="C11">
        <v>1.3771</v>
      </c>
      <c r="D11" t="str">
        <f t="shared" si="0"/>
        <v>In September, absenteeism in FL placed it in the first quintile of absenteeism for all 50 states.</v>
      </c>
    </row>
    <row r="12" spans="1:4" x14ac:dyDescent="0.35">
      <c r="A12" t="s">
        <v>168</v>
      </c>
      <c r="B12" t="s">
        <v>68</v>
      </c>
      <c r="C12">
        <v>2.5472999999999999</v>
      </c>
      <c r="D12" t="str">
        <f t="shared" si="0"/>
        <v>In September, absenteeism in GA placed it in the fourth quintile of absenteeism for all 50 states.</v>
      </c>
    </row>
    <row r="13" spans="1:4" x14ac:dyDescent="0.35">
      <c r="A13" t="s">
        <v>168</v>
      </c>
      <c r="B13" t="s">
        <v>69</v>
      </c>
      <c r="C13">
        <v>3.9706999999999999</v>
      </c>
      <c r="D13" t="str">
        <f t="shared" si="0"/>
        <v>In September, absenteeism in HI placed it in the fifth quintile of absenteeism for all 50 states.</v>
      </c>
    </row>
    <row r="14" spans="1:4" x14ac:dyDescent="0.35">
      <c r="A14" t="s">
        <v>168</v>
      </c>
      <c r="B14" t="s">
        <v>70</v>
      </c>
      <c r="C14">
        <v>2.7437999999999998</v>
      </c>
      <c r="D14" t="str">
        <f t="shared" si="0"/>
        <v>In September, absenteeism in ID placed it in the fourth quintile of absenteeism for all 50 states.</v>
      </c>
    </row>
    <row r="15" spans="1:4" x14ac:dyDescent="0.35">
      <c r="A15" t="s">
        <v>168</v>
      </c>
      <c r="B15" t="s">
        <v>71</v>
      </c>
      <c r="C15">
        <v>2.9630000000000001</v>
      </c>
      <c r="D15" t="str">
        <f t="shared" si="0"/>
        <v>In September, absenteeism in IL placed it in the fourth quintile of absenteeism for all 50 states.</v>
      </c>
    </row>
    <row r="16" spans="1:4" x14ac:dyDescent="0.35">
      <c r="A16" t="s">
        <v>168</v>
      </c>
      <c r="B16" t="s">
        <v>72</v>
      </c>
      <c r="C16">
        <v>3.2852000000000001</v>
      </c>
      <c r="D16" t="str">
        <f t="shared" si="0"/>
        <v>In September, absenteeism in IN placed it in the fifth quintile of absenteeism for all 50 states.</v>
      </c>
    </row>
    <row r="17" spans="1:4" x14ac:dyDescent="0.35">
      <c r="A17" t="s">
        <v>168</v>
      </c>
      <c r="B17" t="s">
        <v>73</v>
      </c>
      <c r="C17">
        <v>3.4340999999999999</v>
      </c>
      <c r="D17" t="str">
        <f t="shared" si="0"/>
        <v>In September, absenteeism in IA placed it in the fifth quintile of absenteeism for all 50 states.</v>
      </c>
    </row>
    <row r="18" spans="1:4" x14ac:dyDescent="0.35">
      <c r="A18" t="s">
        <v>168</v>
      </c>
      <c r="B18" t="s">
        <v>74</v>
      </c>
      <c r="C18">
        <v>2.9500999999999999</v>
      </c>
      <c r="D18" t="str">
        <f t="shared" si="0"/>
        <v>In September, absenteeism in KS placed it in the fourth quintile of absenteeism for all 50 states.</v>
      </c>
    </row>
    <row r="19" spans="1:4" x14ac:dyDescent="0.35">
      <c r="A19" t="s">
        <v>168</v>
      </c>
      <c r="B19" t="s">
        <v>75</v>
      </c>
      <c r="C19">
        <v>1.6686000000000001</v>
      </c>
      <c r="D19" t="str">
        <f t="shared" si="0"/>
        <v>In September, absenteeism in KY placed it in the second quintile of absenteeism for all 50 states.</v>
      </c>
    </row>
    <row r="20" spans="1:4" x14ac:dyDescent="0.35">
      <c r="A20" t="s">
        <v>168</v>
      </c>
      <c r="B20" t="s">
        <v>76</v>
      </c>
      <c r="C20">
        <v>1.6552</v>
      </c>
      <c r="D20" t="str">
        <f t="shared" si="0"/>
        <v>In September, absenteeism in LA placed it in the second quintile of absenteeism for all 50 states.</v>
      </c>
    </row>
    <row r="21" spans="1:4" x14ac:dyDescent="0.35">
      <c r="A21" t="s">
        <v>168</v>
      </c>
      <c r="B21" t="s">
        <v>77</v>
      </c>
      <c r="C21">
        <v>1.3795999999999999</v>
      </c>
      <c r="D21" t="str">
        <f t="shared" si="0"/>
        <v>In September, absenteeism in ME placed it in the first quintile of absenteeism for all 50 states.</v>
      </c>
    </row>
    <row r="22" spans="1:4" x14ac:dyDescent="0.35">
      <c r="A22" t="s">
        <v>168</v>
      </c>
      <c r="B22" t="s">
        <v>78</v>
      </c>
      <c r="C22">
        <v>2.2067000000000001</v>
      </c>
      <c r="D22" t="str">
        <f t="shared" si="0"/>
        <v>In September, absenteeism in MD placed it in the third quintile of absenteeism for all 50 states.</v>
      </c>
    </row>
    <row r="23" spans="1:4" x14ac:dyDescent="0.35">
      <c r="A23" t="s">
        <v>168</v>
      </c>
      <c r="B23" t="s">
        <v>79</v>
      </c>
      <c r="C23">
        <v>2.3904000000000001</v>
      </c>
      <c r="D23" t="str">
        <f t="shared" si="0"/>
        <v>In September, absenteeism in MA placed it in the fourth quintile of absenteeism for all 50 states.</v>
      </c>
    </row>
    <row r="24" spans="1:4" x14ac:dyDescent="0.35">
      <c r="A24" t="s">
        <v>168</v>
      </c>
      <c r="B24" t="s">
        <v>80</v>
      </c>
      <c r="C24">
        <v>1.2790999999999999</v>
      </c>
      <c r="D24" t="str">
        <f t="shared" si="0"/>
        <v>In September, absenteeism in MI placed it in the first quintile of absenteeism for all 50 states.</v>
      </c>
    </row>
    <row r="25" spans="1:4" x14ac:dyDescent="0.35">
      <c r="A25" t="s">
        <v>168</v>
      </c>
      <c r="B25" t="s">
        <v>81</v>
      </c>
      <c r="C25">
        <v>1.3857999999999999</v>
      </c>
      <c r="D25" t="str">
        <f t="shared" si="0"/>
        <v>In September, absenteeism in MN placed it in the first quintile of absenteeism for all 50 states.</v>
      </c>
    </row>
    <row r="26" spans="1:4" x14ac:dyDescent="0.35">
      <c r="A26" t="s">
        <v>168</v>
      </c>
      <c r="B26" t="s">
        <v>82</v>
      </c>
      <c r="C26">
        <v>0.93169999999999997</v>
      </c>
      <c r="D26" t="str">
        <f t="shared" si="0"/>
        <v>In September, absenteeism in MS placed it in the first quintile of absenteeism for all 50 states.</v>
      </c>
    </row>
    <row r="27" spans="1:4" x14ac:dyDescent="0.35">
      <c r="A27" t="s">
        <v>168</v>
      </c>
      <c r="B27" t="s">
        <v>83</v>
      </c>
      <c r="C27">
        <v>2.2330999999999999</v>
      </c>
      <c r="D27" t="str">
        <f t="shared" si="0"/>
        <v>In September, absenteeism in MO placed it in the third quintile of absenteeism for all 50 states.</v>
      </c>
    </row>
    <row r="28" spans="1:4" x14ac:dyDescent="0.35">
      <c r="A28" t="s">
        <v>168</v>
      </c>
      <c r="B28" t="s">
        <v>84</v>
      </c>
      <c r="C28">
        <v>2.2690999999999999</v>
      </c>
      <c r="D28" t="str">
        <f t="shared" si="0"/>
        <v>In September, absenteeism in MT placed it in the third quintile of absenteeism for all 50 states.</v>
      </c>
    </row>
    <row r="29" spans="1:4" x14ac:dyDescent="0.35">
      <c r="A29" t="s">
        <v>168</v>
      </c>
      <c r="B29" t="s">
        <v>85</v>
      </c>
      <c r="C29">
        <v>2.3422000000000001</v>
      </c>
      <c r="D29" t="str">
        <f t="shared" si="0"/>
        <v>In September, absenteeism in NE placed it in the third quintile of absenteeism for all 50 states.</v>
      </c>
    </row>
    <row r="30" spans="1:4" x14ac:dyDescent="0.35">
      <c r="A30" t="s">
        <v>168</v>
      </c>
      <c r="B30" t="s">
        <v>86</v>
      </c>
      <c r="C30">
        <v>1.7842</v>
      </c>
      <c r="D30" t="str">
        <f t="shared" si="0"/>
        <v>In September, absenteeism in NV placed it in the second quintile of absenteeism for all 50 states.</v>
      </c>
    </row>
    <row r="31" spans="1:4" x14ac:dyDescent="0.35">
      <c r="A31" t="s">
        <v>168</v>
      </c>
      <c r="B31" t="s">
        <v>87</v>
      </c>
      <c r="C31">
        <v>1.4008</v>
      </c>
      <c r="D31" t="str">
        <f t="shared" si="0"/>
        <v>In September, absenteeism in NH placed it in the first quintile of absenteeism for all 50 states.</v>
      </c>
    </row>
    <row r="32" spans="1:4" x14ac:dyDescent="0.35">
      <c r="A32" t="s">
        <v>168</v>
      </c>
      <c r="B32" t="s">
        <v>88</v>
      </c>
      <c r="C32">
        <v>1.9903</v>
      </c>
      <c r="D32" t="str">
        <f t="shared" si="0"/>
        <v>In September, absenteeism in NJ placed it in the third quintile of absenteeism for all 50 states.</v>
      </c>
    </row>
    <row r="33" spans="1:4" x14ac:dyDescent="0.35">
      <c r="A33" t="s">
        <v>168</v>
      </c>
      <c r="B33" t="s">
        <v>89</v>
      </c>
      <c r="C33">
        <v>2.4741</v>
      </c>
      <c r="D33" t="str">
        <f t="shared" si="0"/>
        <v>In September, absenteeism in NM placed it in the fourth quintile of absenteeism for all 50 states.</v>
      </c>
    </row>
    <row r="34" spans="1:4" x14ac:dyDescent="0.35">
      <c r="A34" t="s">
        <v>168</v>
      </c>
      <c r="B34" t="s">
        <v>90</v>
      </c>
      <c r="C34">
        <v>1.6086</v>
      </c>
      <c r="D34" t="str">
        <f t="shared" si="0"/>
        <v>In September, absenteeism in NY placed it in the second quintile of absenteeism for all 50 states.</v>
      </c>
    </row>
    <row r="35" spans="1:4" x14ac:dyDescent="0.35">
      <c r="A35" t="s">
        <v>168</v>
      </c>
      <c r="B35" t="s">
        <v>91</v>
      </c>
      <c r="C35">
        <v>1.0298</v>
      </c>
      <c r="D35" t="str">
        <f t="shared" si="0"/>
        <v>In September, absenteeism in NC placed it in the first quintile of absenteeism for all 50 states.</v>
      </c>
    </row>
    <row r="36" spans="1:4" x14ac:dyDescent="0.35">
      <c r="A36" t="s">
        <v>168</v>
      </c>
      <c r="B36" t="s">
        <v>92</v>
      </c>
      <c r="C36">
        <v>1.3987000000000001</v>
      </c>
      <c r="D36" t="str">
        <f t="shared" si="0"/>
        <v>In September, absenteeism in ND placed it in the first quintile of absenteeism for all 50 states.</v>
      </c>
    </row>
    <row r="37" spans="1:4" x14ac:dyDescent="0.35">
      <c r="A37" t="s">
        <v>168</v>
      </c>
      <c r="B37" t="s">
        <v>93</v>
      </c>
      <c r="C37">
        <v>2.7589000000000001</v>
      </c>
      <c r="D37" t="str">
        <f t="shared" si="0"/>
        <v>In September, absenteeism in OH placed it in the fourth quintile of absenteeism for all 50 states.</v>
      </c>
    </row>
    <row r="38" spans="1:4" x14ac:dyDescent="0.35">
      <c r="A38" t="s">
        <v>168</v>
      </c>
      <c r="B38" t="s">
        <v>94</v>
      </c>
      <c r="C38">
        <v>2.8921999999999999</v>
      </c>
      <c r="D38" t="str">
        <f t="shared" si="0"/>
        <v>In September, absenteeism in OK placed it in the fourth quintile of absenteeism for all 50 states.</v>
      </c>
    </row>
    <row r="39" spans="1:4" x14ac:dyDescent="0.35">
      <c r="A39" t="s">
        <v>168</v>
      </c>
      <c r="B39" t="s">
        <v>95</v>
      </c>
      <c r="C39">
        <v>3.3666</v>
      </c>
      <c r="D39" t="str">
        <f t="shared" si="0"/>
        <v>In September, absenteeism in OR placed it in the fifth quintile of absenteeism for all 50 states.</v>
      </c>
    </row>
    <row r="40" spans="1:4" x14ac:dyDescent="0.35">
      <c r="A40" t="s">
        <v>168</v>
      </c>
      <c r="B40" t="s">
        <v>96</v>
      </c>
      <c r="C40">
        <v>1.5716000000000001</v>
      </c>
      <c r="D40" t="str">
        <f t="shared" si="0"/>
        <v>In September, absenteeism in PA placed it in the second quintile of absenteeism for all 50 states.</v>
      </c>
    </row>
    <row r="41" spans="1:4" x14ac:dyDescent="0.35">
      <c r="A41" t="s">
        <v>168</v>
      </c>
      <c r="B41" t="s">
        <v>97</v>
      </c>
      <c r="C41">
        <v>3.1804000000000001</v>
      </c>
      <c r="D41" t="str">
        <f t="shared" si="0"/>
        <v>In September, absenteeism in RI placed it in the fifth quintile of absenteeism for all 50 states.</v>
      </c>
    </row>
    <row r="42" spans="1:4" x14ac:dyDescent="0.35">
      <c r="A42" t="s">
        <v>168</v>
      </c>
      <c r="B42" t="s">
        <v>98</v>
      </c>
      <c r="C42">
        <v>1.2179</v>
      </c>
      <c r="D42" t="str">
        <f t="shared" si="0"/>
        <v>In September, absenteeism in SC placed it in the first quintile of absenteeism for all 50 states.</v>
      </c>
    </row>
    <row r="43" spans="1:4" x14ac:dyDescent="0.35">
      <c r="A43" t="s">
        <v>168</v>
      </c>
      <c r="B43" t="s">
        <v>99</v>
      </c>
      <c r="C43">
        <v>1.7370000000000001</v>
      </c>
      <c r="D43" t="str">
        <f t="shared" si="0"/>
        <v>In September, absenteeism in SD placed it in the second quintile of absenteeism for all 50 states.</v>
      </c>
    </row>
    <row r="44" spans="1:4" x14ac:dyDescent="0.35">
      <c r="A44" t="s">
        <v>168</v>
      </c>
      <c r="B44" t="s">
        <v>100</v>
      </c>
      <c r="C44">
        <v>1.7202999999999999</v>
      </c>
      <c r="D44" t="str">
        <f t="shared" si="0"/>
        <v>In September, absenteeism in TN placed it in the second quintile of absenteeism for all 50 states.</v>
      </c>
    </row>
    <row r="45" spans="1:4" x14ac:dyDescent="0.35">
      <c r="A45" t="s">
        <v>168</v>
      </c>
      <c r="B45" t="s">
        <v>101</v>
      </c>
      <c r="C45">
        <v>1.7886</v>
      </c>
      <c r="D45" t="str">
        <f t="shared" si="0"/>
        <v>In September, absenteeism in TX placed it in the second quintile of absenteeism for all 50 states.</v>
      </c>
    </row>
    <row r="46" spans="1:4" x14ac:dyDescent="0.35">
      <c r="A46" t="s">
        <v>168</v>
      </c>
      <c r="B46" t="s">
        <v>102</v>
      </c>
      <c r="C46">
        <v>1.984</v>
      </c>
      <c r="D46" t="str">
        <f t="shared" si="0"/>
        <v>In September, absenteeism in UT placed it in the third quintile of absenteeism for all 50 states.</v>
      </c>
    </row>
    <row r="47" spans="1:4" x14ac:dyDescent="0.35">
      <c r="A47" t="s">
        <v>168</v>
      </c>
      <c r="B47" t="s">
        <v>103</v>
      </c>
      <c r="C47">
        <v>1.9053</v>
      </c>
      <c r="D47" t="str">
        <f t="shared" si="0"/>
        <v>In September, absenteeism in VT placed it in the third quintile of absenteeism for all 50 states.</v>
      </c>
    </row>
    <row r="48" spans="1:4" x14ac:dyDescent="0.35">
      <c r="A48" t="s">
        <v>168</v>
      </c>
      <c r="B48" t="s">
        <v>104</v>
      </c>
      <c r="C48">
        <v>3.1499000000000001</v>
      </c>
      <c r="D48" t="str">
        <f t="shared" si="0"/>
        <v>In September, absenteeism in VA placed it in the fifth quintile of absenteeism for all 50 states.</v>
      </c>
    </row>
    <row r="49" spans="1:4" x14ac:dyDescent="0.35">
      <c r="A49" t="s">
        <v>168</v>
      </c>
      <c r="B49" t="s">
        <v>105</v>
      </c>
      <c r="C49">
        <v>2.4935999999999998</v>
      </c>
      <c r="D49" t="str">
        <f t="shared" si="0"/>
        <v>In September, absenteeism in WA placed it in the fourth quintile of absenteeism for all 50 states.</v>
      </c>
    </row>
    <row r="50" spans="1:4" x14ac:dyDescent="0.35">
      <c r="A50" t="s">
        <v>168</v>
      </c>
      <c r="B50" t="s">
        <v>106</v>
      </c>
      <c r="C50">
        <v>3.0265</v>
      </c>
      <c r="D50" t="str">
        <f t="shared" si="0"/>
        <v>In September, absenteeism in WV placed it in the fifth quintile of absenteeism for all 50 states.</v>
      </c>
    </row>
    <row r="51" spans="1:4" x14ac:dyDescent="0.35">
      <c r="A51" t="s">
        <v>168</v>
      </c>
      <c r="B51" t="s">
        <v>107</v>
      </c>
      <c r="C51">
        <v>1.4180999999999999</v>
      </c>
      <c r="D51" t="str">
        <f t="shared" si="0"/>
        <v>In September, absenteeism in WI placed it in the second quintile of absenteeism for all 50 states.</v>
      </c>
    </row>
    <row r="52" spans="1:4" x14ac:dyDescent="0.35">
      <c r="A52" t="s">
        <v>168</v>
      </c>
      <c r="B52" t="s">
        <v>108</v>
      </c>
      <c r="C52">
        <v>2.7827000000000002</v>
      </c>
      <c r="D52" t="str">
        <f t="shared" si="0"/>
        <v>In September, absenteeism in WY placed it in the fourth quintile of absenteeism for all 50 states.</v>
      </c>
    </row>
  </sheetData>
  <phoneticPr fontId="2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53"/>
  <sheetViews>
    <sheetView topLeftCell="A25" zoomScaleNormal="100" workbookViewId="0">
      <selection activeCell="K60" sqref="K60"/>
    </sheetView>
  </sheetViews>
  <sheetFormatPr defaultRowHeight="14.5" x14ac:dyDescent="0.35"/>
  <cols>
    <col min="1" max="1" width="50.453125" style="2" customWidth="1"/>
    <col min="2" max="6" width="6.54296875" customWidth="1"/>
    <col min="7" max="7" width="6.54296875" style="10" customWidth="1"/>
    <col min="8" max="9" width="6.7265625" style="10" customWidth="1"/>
    <col min="10" max="12" width="6.54296875" customWidth="1"/>
    <col min="13" max="13" width="6.6328125" style="10" customWidth="1"/>
    <col min="14" max="15" width="6.54296875" customWidth="1"/>
  </cols>
  <sheetData>
    <row r="1" spans="1:18" ht="23.5" x14ac:dyDescent="0.55000000000000004">
      <c r="A1" s="11" t="s">
        <v>149</v>
      </c>
      <c r="B1" s="10"/>
      <c r="C1" s="6"/>
      <c r="D1" s="6"/>
      <c r="E1" s="6"/>
      <c r="F1" s="6"/>
      <c r="G1" s="6"/>
      <c r="H1" s="6"/>
      <c r="I1" s="6"/>
      <c r="J1" s="6"/>
      <c r="K1" s="6"/>
      <c r="L1" s="6"/>
      <c r="M1" s="6"/>
    </row>
    <row r="2" spans="1:18" x14ac:dyDescent="0.35">
      <c r="A2" s="7" t="s">
        <v>127</v>
      </c>
      <c r="B2" s="6" t="s">
        <v>0</v>
      </c>
      <c r="C2" s="6" t="s">
        <v>1</v>
      </c>
      <c r="D2" s="6" t="s">
        <v>2</v>
      </c>
      <c r="E2" s="6" t="s">
        <v>3</v>
      </c>
      <c r="F2" s="6" t="s">
        <v>4</v>
      </c>
      <c r="G2" s="6" t="s">
        <v>5</v>
      </c>
      <c r="H2" s="6" t="s">
        <v>6</v>
      </c>
      <c r="I2" s="6" t="s">
        <v>7</v>
      </c>
      <c r="J2" s="6" t="s">
        <v>8</v>
      </c>
      <c r="K2" s="6" t="s">
        <v>9</v>
      </c>
      <c r="L2" s="6" t="s">
        <v>10</v>
      </c>
      <c r="M2" s="6" t="s">
        <v>11</v>
      </c>
    </row>
    <row r="3" spans="1:18" ht="15" customHeight="1" x14ac:dyDescent="0.35">
      <c r="A3" s="14" t="s">
        <v>128</v>
      </c>
      <c r="B3" s="6" t="str">
        <f>_xlfn.IFS('Obs vs Exp in FT Worker'!$C2&gt;'Obs vs Exp in FT Worker'!$G2,"A",'Obs vs Exp in FT Worker'!$B2&gt;'Obs vs Exp in FT Worker'!$G2,"W",'Obs vs Exp in FT Worker'!$B2&lt;='Obs vs Exp in FT Worker'!$G2," ")</f>
        <v>W</v>
      </c>
      <c r="C3" s="6" t="str">
        <f>_xlfn.IFS('Obs vs Exp in FT Worker'!$C3&gt;'Obs vs Exp in FT Worker'!$G3,"A",'Obs vs Exp in FT Worker'!$B3&gt;'Obs vs Exp in FT Worker'!$G3,"W",'Obs vs Exp in FT Worker'!$B3&lt;='Obs vs Exp in FT Worker'!$G3," ")</f>
        <v xml:space="preserve"> </v>
      </c>
      <c r="D3" s="6" t="str">
        <f>_xlfn.IFS('Obs vs Exp in FT Worker'!$C4&gt;'Obs vs Exp in FT Worker'!$G4,"A",'Obs vs Exp in FT Worker'!$B4&gt;'Obs vs Exp in FT Worker'!$G4,"W",'Obs vs Exp in FT Worker'!$B4&lt;='Obs vs Exp in FT Worker'!$G4," ")</f>
        <v xml:space="preserve"> </v>
      </c>
      <c r="E3" s="6" t="str">
        <f>_xlfn.IFS('Obs vs Exp in FT Worker'!$C5&gt;'Obs vs Exp in FT Worker'!$G5,"A",'Obs vs Exp in FT Worker'!$B5&gt;'Obs vs Exp in FT Worker'!$G5,"W",'Obs vs Exp in FT Worker'!$B5&lt;='Obs vs Exp in FT Worker'!$G5," ")</f>
        <v xml:space="preserve"> </v>
      </c>
      <c r="F3" s="6" t="str">
        <f>_xlfn.IFS('Obs vs Exp in FT Worker'!$C6&gt;'Obs vs Exp in FT Worker'!$G6,"A",'Obs vs Exp in FT Worker'!$B6&gt;'Obs vs Exp in FT Worker'!$G6,"W",'Obs vs Exp in FT Worker'!$B6&lt;='Obs vs Exp in FT Worker'!$G6," ")</f>
        <v>W</v>
      </c>
      <c r="G3" s="6" t="str">
        <f>_xlfn.IFS('[1]MAR Obs vs Exp in FT Worker'!$C7&gt;'[1]MAR Obs vs Exp in FT Worker'!$G7,"A",'[1]MAR Obs vs Exp in FT Worker'!$B7&gt;'[1]MAR Obs vs Exp in FT Worker'!$G7,"W",'[1]MAR Obs vs Exp in FT Worker'!$B7&lt;='[1]MAR Obs vs Exp in FT Worker'!$G7," ")</f>
        <v>W</v>
      </c>
      <c r="H3" s="6" t="str">
        <f>_xlfn.IFS('[2]Obs vs Exp in FT Worker'!$C8&gt;'[2]Obs vs Exp in FT Worker'!$G8,"A",'[2]Obs vs Exp in FT Worker'!$B8&gt;'[2]Obs vs Exp in FT Worker'!$G8,"W",'[2]Obs vs Exp in FT Worker'!$B8&lt;='[2]Obs vs Exp in FT Worker'!$G8," ")</f>
        <v xml:space="preserve"> </v>
      </c>
      <c r="I3" s="6" t="str">
        <f>_xlfn.IFS('[2]Obs vs Exp in FT Worker'!$C9&gt;'[2]Obs vs Exp in FT Worker'!$G9,"A",'[2]Obs vs Exp in FT Worker'!$B9&gt;'[2]Obs vs Exp in FT Worker'!$G9,"W",'[2]Obs vs Exp in FT Worker'!$B9&lt;='[2]Obs vs Exp in FT Worker'!$G9," ")</f>
        <v xml:space="preserve"> </v>
      </c>
      <c r="J3" s="6" t="str">
        <f>_xlfn.IFS('[3]Obs vs Exp in FT Worker'!$C10&gt;'[3]Obs vs Exp in FT Worker'!$G10,"A",'[3]Obs vs Exp in FT Worker'!$B10&gt;'[3]Obs vs Exp in FT Worker'!$G10,"W",'[3]Obs vs Exp in FT Worker'!$B10&lt;='[3]Obs vs Exp in FT Worker'!$G10," ")</f>
        <v xml:space="preserve"> </v>
      </c>
      <c r="K3" s="6" t="str">
        <f>_xlfn.IFS('[4]AUG Obs vs Exp in FT Worker'!$C11&gt;'[4]AUG Obs vs Exp in FT Worker'!$G11,"A",'[4]AUG Obs vs Exp in FT Worker'!$B11&gt;'[4]AUG Obs vs Exp in FT Worker'!$G11,"W",'[4]AUG Obs vs Exp in FT Worker'!$B11&lt;='[4]AUG Obs vs Exp in FT Worker'!$G11," ")</f>
        <v xml:space="preserve"> </v>
      </c>
      <c r="L3" s="6" t="str">
        <f>_xlfn.IFS('[4]AUG Obs vs Exp in FT Worker'!$C12&gt;'[4]AUG Obs vs Exp in FT Worker'!$G12,"A",'[4]AUG Obs vs Exp in FT Worker'!$B12&gt;'[4]AUG Obs vs Exp in FT Worker'!$G12,"W",'[4]AUG Obs vs Exp in FT Worker'!$B12&lt;='[4]AUG Obs vs Exp in FT Worker'!$G12," ")</f>
        <v>W</v>
      </c>
      <c r="M3" s="6"/>
    </row>
    <row r="4" spans="1:18" s="16" customFormat="1" ht="15" customHeight="1" x14ac:dyDescent="0.35">
      <c r="A4" s="15" t="s">
        <v>41</v>
      </c>
      <c r="B4" s="15"/>
      <c r="C4" s="15"/>
      <c r="D4" s="15"/>
      <c r="E4" s="15"/>
      <c r="F4" s="15"/>
      <c r="G4" s="15"/>
      <c r="H4" s="15"/>
      <c r="I4" s="15"/>
      <c r="J4" s="15"/>
      <c r="K4" s="15"/>
      <c r="L4" s="15"/>
      <c r="M4" s="18" t="str">
        <f>_xlfn.IFS('[5]Obs vs Exp in FT Worker'!$C13&gt;'[5]Obs vs Exp in FT Worker'!$G13,"A",'[5]Obs vs Exp in FT Worker'!$B13&gt;'[5]Obs vs Exp in FT Worker'!$G13,"W",'[5]Obs vs Exp in FT Worker'!$B13&lt;='[5]Obs vs Exp in FT Worker'!$G13," ")</f>
        <v>A</v>
      </c>
    </row>
    <row r="5" spans="1:18" ht="15" customHeight="1" x14ac:dyDescent="0.35">
      <c r="A5" s="8" t="s">
        <v>42</v>
      </c>
      <c r="B5" s="6" t="str">
        <f>_xlfn.IFS('Obs vs Exp by Sex'!$D2&gt;'Obs vs Exp by Sex'!$H2,"A",'Obs vs Exp by Sex'!$C2&gt;'Obs vs Exp by Sex'!$H2,"W",'Obs vs Exp by Sex'!$C2&lt;='Obs vs Exp by Sex'!$H2," ")</f>
        <v xml:space="preserve"> </v>
      </c>
      <c r="C5" s="6" t="str">
        <f>_xlfn.IFS('Obs vs Exp by Sex'!$D3&gt;'Obs vs Exp by Sex'!$H3,"A",'Obs vs Exp by Sex'!$C3&gt;'Obs vs Exp by Sex'!$H3,"W",'Obs vs Exp by Sex'!$C3&lt;='Obs vs Exp by Sex'!$H3," ")</f>
        <v xml:space="preserve"> </v>
      </c>
      <c r="D5" s="6" t="str">
        <f>_xlfn.IFS('Obs vs Exp by Sex'!$D4&gt;'Obs vs Exp by Sex'!$H4,"A",'Obs vs Exp by Sex'!$C4&gt;'Obs vs Exp by Sex'!$H4,"W",'Obs vs Exp by Sex'!$C4&lt;='Obs vs Exp by Sex'!$H4," ")</f>
        <v xml:space="preserve"> </v>
      </c>
      <c r="E5" s="6" t="str">
        <f>_xlfn.IFS('Obs vs Exp by Sex'!$D5&gt;'Obs vs Exp by Sex'!$H5,"A",'Obs vs Exp by Sex'!$C5&gt;'Obs vs Exp by Sex'!$H5,"W",'Obs vs Exp by Sex'!$C5&lt;='Obs vs Exp by Sex'!$H5," ")</f>
        <v xml:space="preserve"> </v>
      </c>
      <c r="F5" s="6" t="str">
        <f>_xlfn.IFS('Obs vs Exp by Sex'!$D6&gt;'Obs vs Exp by Sex'!$H6,"A",'Obs vs Exp by Sex'!$C6&gt;'Obs vs Exp by Sex'!$H6,"W",'Obs vs Exp by Sex'!$C6&lt;='Obs vs Exp by Sex'!$H6," ")</f>
        <v xml:space="preserve"> </v>
      </c>
      <c r="G5" s="6" t="str">
        <f>_xlfn.IFS('[1]MAR Obs vs Exp by Sex'!$D7&gt;'[1]MAR Obs vs Exp by Sex'!$H7,"A",'[1]MAR Obs vs Exp by Sex'!$C7&gt;'[1]MAR Obs vs Exp by Sex'!$H7,"W",'[1]MAR Obs vs Exp by Sex'!$C7&lt;='[1]MAR Obs vs Exp by Sex'!$H7," ")</f>
        <v>W</v>
      </c>
      <c r="H5" s="6" t="str">
        <f>_xlfn.IFS('[2]Obs vs Exp by Sex'!$D8&gt;'[2]Obs vs Exp by Sex'!$H8,"A",'[2]Obs vs Exp by Sex'!$C8&gt;'[2]Obs vs Exp by Sex'!$H8,"W",'[2]Obs vs Exp by Sex'!$C8&lt;='[2]Obs vs Exp by Sex'!$H8," ")</f>
        <v xml:space="preserve"> </v>
      </c>
      <c r="I5" s="6" t="str">
        <f>_xlfn.IFS('[2]Obs vs Exp by Sex'!$D9&gt;'[2]Obs vs Exp by Sex'!$H9,"A",'[2]Obs vs Exp by Sex'!$C9&gt;'[2]Obs vs Exp by Sex'!$H9,"W",'[2]Obs vs Exp by Sex'!$C9&lt;='[2]Obs vs Exp by Sex'!$H9," ")</f>
        <v xml:space="preserve"> </v>
      </c>
      <c r="J5" s="6" t="str">
        <f>_xlfn.IFS('[3]Obs vs Exp by Sex'!$D10&gt;'[3]Obs vs Exp by Sex'!$H10,"A",'[3]Obs vs Exp by Sex'!$C10&gt;'[3]Obs vs Exp by Sex'!$H10,"W",'[3]Obs vs Exp by Sex'!$C10&lt;='[3]Obs vs Exp by Sex'!$H10," ")</f>
        <v xml:space="preserve"> </v>
      </c>
      <c r="K5" s="6" t="str">
        <f>_xlfn.IFS('[4]AUG Obs vs Exp by Sex'!$D11&gt;'[4]AUG Obs vs Exp by Sex'!$H11,"A",'[4]AUG Obs vs Exp by Sex'!$C11&gt;'[4]AUG Obs vs Exp by Sex'!$H11,"W",'[4]AUG Obs vs Exp by Sex'!$C11&lt;='[4]AUG Obs vs Exp by Sex'!$H11," ")</f>
        <v>W</v>
      </c>
      <c r="L5" s="6" t="str">
        <f>_xlfn.IFS('[4]AUG Obs vs Exp by Sex'!$D12&gt;'[4]AUG Obs vs Exp by Sex'!$H12,"A",'[4]AUG Obs vs Exp by Sex'!$C12&gt;'[4]AUG Obs vs Exp by Sex'!$H12,"W",'[4]AUG Obs vs Exp by Sex'!$C12&lt;='[4]AUG Obs vs Exp by Sex'!$H12," ")</f>
        <v>W</v>
      </c>
      <c r="M5" s="6" t="str">
        <f>_xlfn.IFS('[5]Obs vs Exp by Sex'!$D13&gt;'[5]Obs vs Exp by Sex'!$H13,"A",'[5]Obs vs Exp by Sex'!$C13&gt;'[5]Obs vs Exp by Sex'!$H13,"W",'[5]Obs vs Exp by Sex'!$C13&lt;='[5]Obs vs Exp by Sex'!$H13," ")</f>
        <v>A</v>
      </c>
      <c r="O5" s="2"/>
      <c r="P5" s="2"/>
      <c r="Q5" s="2"/>
      <c r="R5" s="2"/>
    </row>
    <row r="6" spans="1:18" ht="15" customHeight="1" x14ac:dyDescent="0.35">
      <c r="A6" s="8" t="s">
        <v>43</v>
      </c>
      <c r="B6" s="6" t="str">
        <f>_xlfn.IFS('Obs vs Exp by Sex'!$D14&gt;'Obs vs Exp by Sex'!$H14,"A",'Obs vs Exp by Sex'!$C14&gt;'Obs vs Exp by Sex'!$H14,"W",'Obs vs Exp by Sex'!$C14&lt;='Obs vs Exp by Sex'!$H14," ")</f>
        <v>W</v>
      </c>
      <c r="C6" s="6" t="str">
        <f>_xlfn.IFS('Obs vs Exp by Sex'!$D15&gt;'Obs vs Exp by Sex'!$H15,"A",'Obs vs Exp by Sex'!$C15&gt;'Obs vs Exp by Sex'!$H15,"W",'Obs vs Exp by Sex'!$C15&lt;='Obs vs Exp by Sex'!$H15," ")</f>
        <v>W</v>
      </c>
      <c r="D6" s="6" t="str">
        <f>_xlfn.IFS('Obs vs Exp by Sex'!$D16&gt;'Obs vs Exp by Sex'!$H16,"A",'Obs vs Exp by Sex'!$C16&gt;'Obs vs Exp by Sex'!$H16,"W",'Obs vs Exp by Sex'!$C16&lt;='Obs vs Exp by Sex'!$H16," ")</f>
        <v xml:space="preserve"> </v>
      </c>
      <c r="E6" s="6" t="str">
        <f>_xlfn.IFS('Obs vs Exp by Sex'!$D17&gt;'Obs vs Exp by Sex'!$H17,"A",'Obs vs Exp by Sex'!$C17&gt;'Obs vs Exp by Sex'!$H17,"W",'Obs vs Exp by Sex'!$C17&lt;='Obs vs Exp by Sex'!$H17," ")</f>
        <v xml:space="preserve"> </v>
      </c>
      <c r="F6" s="6" t="str">
        <f>_xlfn.IFS('Obs vs Exp by Sex'!$D18&gt;'Obs vs Exp by Sex'!$H18,"A",'Obs vs Exp by Sex'!$C18&gt;'Obs vs Exp by Sex'!$H18,"W",'Obs vs Exp by Sex'!$C18&lt;='Obs vs Exp by Sex'!$H18," ")</f>
        <v>W</v>
      </c>
      <c r="G6" s="6" t="str">
        <f>_xlfn.IFS('[1]MAR Obs vs Exp by Sex'!$D19&gt;'[1]MAR Obs vs Exp by Sex'!$H19,"A",'[1]MAR Obs vs Exp by Sex'!$C19&gt;'[1]MAR Obs vs Exp by Sex'!$H19,"W",'[1]MAR Obs vs Exp by Sex'!$C19&lt;='[1]MAR Obs vs Exp by Sex'!$H19," ")</f>
        <v xml:space="preserve"> </v>
      </c>
      <c r="H6" s="6" t="str">
        <f>_xlfn.IFS('[2]Obs vs Exp by Sex'!$D20&gt;'[2]Obs vs Exp by Sex'!$H20,"A",'[2]Obs vs Exp by Sex'!$C20&gt;'[2]Obs vs Exp by Sex'!$H20,"W",'[2]Obs vs Exp by Sex'!$C20&lt;='[2]Obs vs Exp by Sex'!$H20," ")</f>
        <v xml:space="preserve"> </v>
      </c>
      <c r="I6" s="6" t="str">
        <f>_xlfn.IFS('[2]Obs vs Exp by Sex'!$D21&gt;'[2]Obs vs Exp by Sex'!$H21,"A",'[2]Obs vs Exp by Sex'!$C21&gt;'[2]Obs vs Exp by Sex'!$H21,"W",'[2]Obs vs Exp by Sex'!$C21&lt;='[2]Obs vs Exp by Sex'!$H21," ")</f>
        <v>W</v>
      </c>
      <c r="J6" s="6" t="str">
        <f>_xlfn.IFS('[3]Obs vs Exp by Sex'!$D22&gt;'[3]Obs vs Exp by Sex'!$H22,"A",'[3]Obs vs Exp by Sex'!$C22&gt;'[3]Obs vs Exp by Sex'!$H22,"W",'[3]Obs vs Exp by Sex'!$C22&lt;='[3]Obs vs Exp by Sex'!$H22," ")</f>
        <v xml:space="preserve"> </v>
      </c>
      <c r="K6" s="6" t="str">
        <f>_xlfn.IFS('[4]AUG Obs vs Exp by Sex'!$D23&gt;'[4]AUG Obs vs Exp by Sex'!$H23,"A",'[4]AUG Obs vs Exp by Sex'!$C23&gt;'[4]AUG Obs vs Exp by Sex'!$H23,"W",'[4]AUG Obs vs Exp by Sex'!$C23&lt;='[4]AUG Obs vs Exp by Sex'!$H23," ")</f>
        <v xml:space="preserve"> </v>
      </c>
      <c r="L6" s="6" t="str">
        <f>_xlfn.IFS('[4]AUG Obs vs Exp by Sex'!$D24&gt;'[4]AUG Obs vs Exp by Sex'!$H24,"A",'[4]AUG Obs vs Exp by Sex'!$C24&gt;'[4]AUG Obs vs Exp by Sex'!$H24,"W",'[4]AUG Obs vs Exp by Sex'!$C24&lt;='[4]AUG Obs vs Exp by Sex'!$H24," ")</f>
        <v xml:space="preserve"> </v>
      </c>
      <c r="M6" s="6" t="str">
        <f>_xlfn.IFS('[5]Obs vs Exp by Sex'!$D25&gt;'[5]Obs vs Exp by Sex'!$H25,"A",'[5]Obs vs Exp by Sex'!$C25&gt;'[5]Obs vs Exp by Sex'!$H25,"W",'[5]Obs vs Exp by Sex'!$C25&lt;='[5]Obs vs Exp by Sex'!$H25," ")</f>
        <v>W</v>
      </c>
      <c r="O6" s="13" t="s">
        <v>129</v>
      </c>
      <c r="P6" s="4" t="s">
        <v>136</v>
      </c>
      <c r="Q6" s="2"/>
      <c r="R6" s="2"/>
    </row>
    <row r="7" spans="1:18" s="16" customFormat="1" ht="15" customHeight="1" x14ac:dyDescent="0.35">
      <c r="A7" s="15" t="s">
        <v>35</v>
      </c>
      <c r="B7" s="15"/>
      <c r="C7" s="15"/>
      <c r="D7" s="15"/>
      <c r="E7" s="15"/>
      <c r="F7" s="15"/>
      <c r="G7" s="15"/>
      <c r="H7" s="15"/>
      <c r="I7" s="15"/>
      <c r="J7" s="15"/>
      <c r="K7" s="15"/>
      <c r="L7" s="15"/>
      <c r="M7" s="15"/>
      <c r="O7" s="17"/>
      <c r="P7" s="17"/>
    </row>
    <row r="8" spans="1:18" ht="15" customHeight="1" x14ac:dyDescent="0.35">
      <c r="A8" s="8" t="s">
        <v>31</v>
      </c>
      <c r="B8" s="6" t="str">
        <f>_xlfn.IFS('Obs vs Exp by Age'!$D2&gt;'Obs vs Exp by Age'!$H2,"A",'Obs vs Exp by Age'!$C2&gt;'Obs vs Exp by Age'!$H2,"W",'Obs vs Exp by Age'!$C2&lt;='Obs vs Exp by Age'!$H2," ")</f>
        <v>A</v>
      </c>
      <c r="C8" s="6" t="str">
        <f>_xlfn.IFS('Obs vs Exp by Age'!$D3&gt;'Obs vs Exp by Age'!$H3,"A",'Obs vs Exp by Age'!$C3&gt;'Obs vs Exp by Age'!$H3,"W",'Obs vs Exp by Age'!$C3&lt;='Obs vs Exp by Age'!$H3," ")</f>
        <v xml:space="preserve"> </v>
      </c>
      <c r="D8" s="6" t="str">
        <f>_xlfn.IFS('Obs vs Exp by Age'!$D4&gt;'Obs vs Exp by Age'!$H4,"A",'Obs vs Exp by Age'!$C4&gt;'Obs vs Exp by Age'!$H4,"W",'Obs vs Exp by Age'!$C4&lt;='Obs vs Exp by Age'!$H4," ")</f>
        <v>W</v>
      </c>
      <c r="E8" s="6" t="str">
        <f>_xlfn.IFS('Obs vs Exp by Age'!$D5&gt;'Obs vs Exp by Age'!$H5,"A",'Obs vs Exp by Age'!$C5&gt;'Obs vs Exp by Age'!$H5,"W",'Obs vs Exp by Age'!$C5&lt;='Obs vs Exp by Age'!$H5," ")</f>
        <v>W</v>
      </c>
      <c r="F8" s="6" t="str">
        <f>_xlfn.IFS('Obs vs Exp by Age'!$D6&gt;'Obs vs Exp by Age'!$H6,"A",'Obs vs Exp by Age'!$C6&gt;'Obs vs Exp by Age'!$H6,"W",'Obs vs Exp by Age'!$C6&lt;='Obs vs Exp by Age'!$H6," ")</f>
        <v xml:space="preserve"> </v>
      </c>
      <c r="G8" s="6" t="str">
        <f>_xlfn.IFS('[1]MAR Obs vs Exp by Age'!$D7&gt;'[1]MAR Obs vs Exp by Age'!$H7,"A",'[1]MAR Obs vs Exp by Age'!$C7&gt;'[1]MAR Obs vs Exp by Age'!$H7,"W",'[1]MAR Obs vs Exp by Age'!$C7&lt;='[1]MAR Obs vs Exp by Age'!$H7," ")</f>
        <v xml:space="preserve"> </v>
      </c>
      <c r="H8" s="6" t="str">
        <f>_xlfn.IFS('[2]Obs vs Exp by Age'!$D8&gt;'[2]Obs vs Exp by Age'!$H8,"A",'[2]Obs vs Exp by Age'!$C8&gt;'[2]Obs vs Exp by Age'!$H8,"W",'[2]Obs vs Exp by Age'!$C8&lt;='[2]Obs vs Exp by Age'!$H8," ")</f>
        <v xml:space="preserve"> </v>
      </c>
      <c r="I8" s="6" t="str">
        <f>_xlfn.IFS('[2]Obs vs Exp by Age'!$D9&gt;'[2]Obs vs Exp by Age'!$H9,"A",'[2]Obs vs Exp by Age'!$C9&gt;'[2]Obs vs Exp by Age'!$H9,"W",'[2]Obs vs Exp by Age'!$C9&lt;='[2]Obs vs Exp by Age'!$H9," ")</f>
        <v xml:space="preserve"> </v>
      </c>
      <c r="J8" s="6" t="str">
        <f>_xlfn.IFS('[3]Obs vs Exp by Age'!$D10&gt;'[3]Obs vs Exp by Age'!$H10,"A",'[3]Obs vs Exp by Age'!$C10&gt;'[3]Obs vs Exp by Age'!$H10,"W",'[3]Obs vs Exp by Age'!$C10&lt;='[3]Obs vs Exp by Age'!$H10," ")</f>
        <v xml:space="preserve"> </v>
      </c>
      <c r="K8" s="6" t="str">
        <f>_xlfn.IFS('[4]AUG Obs vs Exp by Age'!$D11&gt;'[4]AUG Obs vs Exp by Age'!$H11,"A",'[4]AUG Obs vs Exp by Age'!$C11&gt;'[4]AUG Obs vs Exp by Age'!$H11,"W",'[4]AUG Obs vs Exp by Age'!$C11&lt;='[4]AUG Obs vs Exp by Age'!$H11," ")</f>
        <v xml:space="preserve"> </v>
      </c>
      <c r="L8" s="6" t="str">
        <f>_xlfn.IFS('[4]AUG Obs vs Exp by Age'!$D12&gt;'[4]AUG Obs vs Exp by Age'!$H12,"A",'[4]AUG Obs vs Exp by Age'!$C12&gt;'[4]AUG Obs vs Exp by Age'!$H12,"W",'[4]AUG Obs vs Exp by Age'!$C12&lt;='[4]AUG Obs vs Exp by Age'!$H12," ")</f>
        <v>W</v>
      </c>
      <c r="M8" s="6" t="str">
        <f>_xlfn.IFS('[5]Obs vs Exp by Age'!$D13&gt;'[5]Obs vs Exp by Age'!$H13,"A",'[5]Obs vs Exp by Age'!$C13&gt;'[5]Obs vs Exp by Age'!$H13,"W",'[5]Obs vs Exp by Age'!$C13&lt;='[5]Obs vs Exp by Age'!$H13," ")</f>
        <v xml:space="preserve"> </v>
      </c>
      <c r="O8" s="12" t="s">
        <v>130</v>
      </c>
      <c r="P8" s="4" t="s">
        <v>135</v>
      </c>
      <c r="Q8" s="2"/>
      <c r="R8" s="2"/>
    </row>
    <row r="9" spans="1:18" ht="15" customHeight="1" x14ac:dyDescent="0.35">
      <c r="A9" s="8" t="s">
        <v>32</v>
      </c>
      <c r="B9" s="6" t="str">
        <f>_xlfn.IFS('Obs vs Exp by Age'!$D14&gt;'Obs vs Exp by Age'!$H14,"A",'Obs vs Exp by Age'!$C14&gt;'Obs vs Exp by Age'!$H14,"W",'Obs vs Exp by Age'!$C14&lt;='Obs vs Exp by Age'!$H14," ")</f>
        <v xml:space="preserve"> </v>
      </c>
      <c r="C9" s="6" t="str">
        <f>_xlfn.IFS('Obs vs Exp by Age'!$D15&gt;'Obs vs Exp by Age'!$H15,"A",'Obs vs Exp by Age'!$C15&gt;'Obs vs Exp by Age'!$H15,"W",'Obs vs Exp by Age'!$C15&lt;='Obs vs Exp by Age'!$H15," ")</f>
        <v>W</v>
      </c>
      <c r="D9" s="6" t="str">
        <f>_xlfn.IFS('Obs vs Exp by Age'!$D16&gt;'Obs vs Exp by Age'!$H16,"A",'Obs vs Exp by Age'!$C16&gt;'Obs vs Exp by Age'!$H16,"W",'Obs vs Exp by Age'!$C16&lt;='Obs vs Exp by Age'!$H16," ")</f>
        <v xml:space="preserve"> </v>
      </c>
      <c r="E9" s="6" t="str">
        <f>_xlfn.IFS('Obs vs Exp by Age'!$D17&gt;'Obs vs Exp by Age'!$H17,"A",'Obs vs Exp by Age'!$C17&gt;'Obs vs Exp by Age'!$H17,"W",'Obs vs Exp by Age'!$C17&lt;='Obs vs Exp by Age'!$H17," ")</f>
        <v xml:space="preserve"> </v>
      </c>
      <c r="F9" s="6" t="str">
        <f>_xlfn.IFS('Obs vs Exp by Age'!$D18&gt;'Obs vs Exp by Age'!$H18,"A",'Obs vs Exp by Age'!$C18&gt;'Obs vs Exp by Age'!$H18,"W",'Obs vs Exp by Age'!$C18&lt;='Obs vs Exp by Age'!$H18," ")</f>
        <v xml:space="preserve"> </v>
      </c>
      <c r="G9" s="6" t="str">
        <f>_xlfn.IFS('[1]MAR Obs vs Exp by Age'!$D19&gt;'[1]MAR Obs vs Exp by Age'!$H19,"A",'[1]MAR Obs vs Exp by Age'!$C19&gt;'[1]MAR Obs vs Exp by Age'!$H19,"W",'[1]MAR Obs vs Exp by Age'!$C19&lt;='[1]MAR Obs vs Exp by Age'!$H19," ")</f>
        <v xml:space="preserve"> </v>
      </c>
      <c r="H9" s="6" t="str">
        <f>_xlfn.IFS('[2]Obs vs Exp by Age'!$D20&gt;'[2]Obs vs Exp by Age'!$H20,"A",'[2]Obs vs Exp by Age'!$C20&gt;'[2]Obs vs Exp by Age'!$H20,"W",'[2]Obs vs Exp by Age'!$C20&lt;='[2]Obs vs Exp by Age'!$H20," ")</f>
        <v xml:space="preserve"> </v>
      </c>
      <c r="I9" s="6" t="str">
        <f>_xlfn.IFS('[2]Obs vs Exp by Age'!$D21&gt;'[2]Obs vs Exp by Age'!$H21,"A",'[2]Obs vs Exp by Age'!$C21&gt;'[2]Obs vs Exp by Age'!$H21,"W",'[2]Obs vs Exp by Age'!$C21&lt;='[2]Obs vs Exp by Age'!$H21," ")</f>
        <v>W</v>
      </c>
      <c r="J9" s="6" t="str">
        <f>_xlfn.IFS('[3]Obs vs Exp by Age'!$D22&gt;'[3]Obs vs Exp by Age'!$H22,"A",'[3]Obs vs Exp by Age'!$C22&gt;'[3]Obs vs Exp by Age'!$H22,"W",'[3]Obs vs Exp by Age'!$C22&lt;='[3]Obs vs Exp by Age'!$H22," ")</f>
        <v xml:space="preserve"> </v>
      </c>
      <c r="K9" s="6" t="str">
        <f>_xlfn.IFS('[4]AUG Obs vs Exp by Age'!$D23&gt;'[4]AUG Obs vs Exp by Age'!$H23,"A",'[4]AUG Obs vs Exp by Age'!$C23&gt;'[4]AUG Obs vs Exp by Age'!$H23,"W",'[4]AUG Obs vs Exp by Age'!$C23&lt;='[4]AUG Obs vs Exp by Age'!$H23," ")</f>
        <v xml:space="preserve"> </v>
      </c>
      <c r="L9" s="6" t="str">
        <f>_xlfn.IFS('[4]AUG Obs vs Exp by Age'!$D24&gt;'[4]AUG Obs vs Exp by Age'!$H24,"A",'[4]AUG Obs vs Exp by Age'!$C24&gt;'[4]AUG Obs vs Exp by Age'!$H24,"W",'[4]AUG Obs vs Exp by Age'!$C24&lt;='[4]AUG Obs vs Exp by Age'!$H24," ")</f>
        <v>W</v>
      </c>
      <c r="M9" s="6" t="str">
        <f>_xlfn.IFS('[5]Obs vs Exp by Age'!$D25&gt;'[5]Obs vs Exp by Age'!$H25,"A",'[5]Obs vs Exp by Age'!$C25&gt;'[5]Obs vs Exp by Age'!$H25,"W",'[5]Obs vs Exp by Age'!$C25&lt;='[5]Obs vs Exp by Age'!$H25," ")</f>
        <v>W</v>
      </c>
    </row>
    <row r="10" spans="1:18" ht="15" customHeight="1" x14ac:dyDescent="0.35">
      <c r="A10" s="8" t="s">
        <v>33</v>
      </c>
      <c r="B10" s="6" t="str">
        <f>_xlfn.IFS('Obs vs Exp by Age'!$D26&gt;'Obs vs Exp by Age'!$H26,"A",'Obs vs Exp by Age'!$C26&gt;'Obs vs Exp by Age'!$H26,"W",'Obs vs Exp by Age'!$C26&lt;='Obs vs Exp by Age'!$H26," ")</f>
        <v>W</v>
      </c>
      <c r="C10" s="6" t="str">
        <f>_xlfn.IFS('Obs vs Exp by Age'!$D27&gt;'Obs vs Exp by Age'!$H27,"A",'Obs vs Exp by Age'!$C27&gt;'Obs vs Exp by Age'!$H27,"W",'Obs vs Exp by Age'!$C27&lt;='Obs vs Exp by Age'!$H27," ")</f>
        <v xml:space="preserve"> </v>
      </c>
      <c r="D10" s="6" t="str">
        <f>_xlfn.IFS('Obs vs Exp by Age'!$D28&gt;'Obs vs Exp by Age'!$H28,"A",'Obs vs Exp by Age'!$C28&gt;'Obs vs Exp by Age'!$H28,"W",'Obs vs Exp by Age'!$C28&lt;='Obs vs Exp by Age'!$H28," ")</f>
        <v xml:space="preserve"> </v>
      </c>
      <c r="E10" s="6" t="str">
        <f>_xlfn.IFS('Obs vs Exp by Age'!$D29&gt;'Obs vs Exp by Age'!$H29,"A",'Obs vs Exp by Age'!$C29&gt;'Obs vs Exp by Age'!$H29,"W",'Obs vs Exp by Age'!$C29&lt;='Obs vs Exp by Age'!$H29," ")</f>
        <v xml:space="preserve"> </v>
      </c>
      <c r="F10" s="6" t="str">
        <f>_xlfn.IFS('Obs vs Exp by Age'!$D30&gt;'Obs vs Exp by Age'!$H30,"A",'Obs vs Exp by Age'!$C30&gt;'Obs vs Exp by Age'!$H30,"W",'Obs vs Exp by Age'!$C30&lt;='Obs vs Exp by Age'!$H30," ")</f>
        <v xml:space="preserve"> </v>
      </c>
      <c r="G10" s="6" t="str">
        <f>_xlfn.IFS('[1]MAR Obs vs Exp by Age'!$D31&gt;'[1]MAR Obs vs Exp by Age'!$H31,"A",'[1]MAR Obs vs Exp by Age'!$C31&gt;'[1]MAR Obs vs Exp by Age'!$H31,"W",'[1]MAR Obs vs Exp by Age'!$C31&lt;='[1]MAR Obs vs Exp by Age'!$H31," ")</f>
        <v>W</v>
      </c>
      <c r="H10" s="6" t="str">
        <f>_xlfn.IFS('[2]Obs vs Exp by Age'!$D32&gt;'[2]Obs vs Exp by Age'!$H32,"A",'[2]Obs vs Exp by Age'!$C32&gt;'[2]Obs vs Exp by Age'!$H32,"W",'[2]Obs vs Exp by Age'!$C32&lt;='[2]Obs vs Exp by Age'!$H32," ")</f>
        <v xml:space="preserve"> </v>
      </c>
      <c r="I10" s="6" t="str">
        <f>_xlfn.IFS('[2]Obs vs Exp by Age'!$D33&gt;'[2]Obs vs Exp by Age'!$H33,"A",'[2]Obs vs Exp by Age'!$C33&gt;'[2]Obs vs Exp by Age'!$H33,"W",'[2]Obs vs Exp by Age'!$C33&lt;='[2]Obs vs Exp by Age'!$H33," ")</f>
        <v xml:space="preserve"> </v>
      </c>
      <c r="J10" s="6" t="str">
        <f>_xlfn.IFS('[3]Obs vs Exp by Age'!$D34&gt;'[3]Obs vs Exp by Age'!$H34,"A",'[3]Obs vs Exp by Age'!$C34&gt;'[3]Obs vs Exp by Age'!$H34,"W",'[3]Obs vs Exp by Age'!$C34&lt;='[3]Obs vs Exp by Age'!$H34," ")</f>
        <v xml:space="preserve"> </v>
      </c>
      <c r="K10" s="6" t="str">
        <f>_xlfn.IFS('[4]AUG Obs vs Exp by Age'!$D35&gt;'[4]AUG Obs vs Exp by Age'!$H35,"A",'[4]AUG Obs vs Exp by Age'!$C35&gt;'[4]AUG Obs vs Exp by Age'!$H35,"W",'[4]AUG Obs vs Exp by Age'!$C35&lt;='[4]AUG Obs vs Exp by Age'!$H35," ")</f>
        <v xml:space="preserve"> </v>
      </c>
      <c r="L10" s="6" t="str">
        <f>_xlfn.IFS('[4]AUG Obs vs Exp by Age'!$D36&gt;'[4]AUG Obs vs Exp by Age'!$H36,"A",'[4]AUG Obs vs Exp by Age'!$C36&gt;'[4]AUG Obs vs Exp by Age'!$H36,"W",'[4]AUG Obs vs Exp by Age'!$C36&lt;='[4]AUG Obs vs Exp by Age'!$H36," ")</f>
        <v xml:space="preserve"> </v>
      </c>
      <c r="M10" s="6" t="str">
        <f>_xlfn.IFS('[5]Obs vs Exp by Age'!$D37&gt;'[5]Obs vs Exp by Age'!$H37,"A",'[5]Obs vs Exp by Age'!$C37&gt;'[5]Obs vs Exp by Age'!$H37,"W",'[5]Obs vs Exp by Age'!$C37&lt;='[5]Obs vs Exp by Age'!$H37," ")</f>
        <v>W</v>
      </c>
      <c r="O10" s="3" t="s">
        <v>138</v>
      </c>
      <c r="P10" s="2" t="s">
        <v>137</v>
      </c>
    </row>
    <row r="11" spans="1:18" ht="15" customHeight="1" x14ac:dyDescent="0.35">
      <c r="A11" s="9" t="s">
        <v>131</v>
      </c>
      <c r="B11" s="6" t="str">
        <f>_xlfn.IFS('Obs vs Exp by Age'!$D38&gt;'Obs vs Exp by Age'!$H38,"A",'Obs vs Exp by Age'!$C38&gt;'Obs vs Exp by Age'!$H38,"W",'Obs vs Exp by Age'!$C38&lt;='Obs vs Exp by Age'!$H38," ")</f>
        <v>W</v>
      </c>
      <c r="C11" s="6" t="str">
        <f>_xlfn.IFS('Obs vs Exp by Age'!$D39&gt;'Obs vs Exp by Age'!$H39,"A",'Obs vs Exp by Age'!$C39&gt;'Obs vs Exp by Age'!$H39,"W",'Obs vs Exp by Age'!$C39&lt;='Obs vs Exp by Age'!$H39," ")</f>
        <v xml:space="preserve"> </v>
      </c>
      <c r="D11" s="6" t="str">
        <f>_xlfn.IFS('Obs vs Exp by Age'!$D40&gt;'Obs vs Exp by Age'!$H40,"A",'Obs vs Exp by Age'!$C40&gt;'Obs vs Exp by Age'!$H40,"W",'Obs vs Exp by Age'!$C40&lt;='Obs vs Exp by Age'!$H40," ")</f>
        <v xml:space="preserve"> </v>
      </c>
      <c r="E11" s="6" t="str">
        <f>_xlfn.IFS('Obs vs Exp by Age'!$D41&gt;'Obs vs Exp by Age'!$H41,"A",'Obs vs Exp by Age'!$C41&gt;'Obs vs Exp by Age'!$H41,"W",'Obs vs Exp by Age'!$C41&lt;='Obs vs Exp by Age'!$H41," ")</f>
        <v xml:space="preserve"> </v>
      </c>
      <c r="F11" s="6" t="str">
        <f>_xlfn.IFS('Obs vs Exp by Age'!$D42&gt;'Obs vs Exp by Age'!$H42,"A",'Obs vs Exp by Age'!$C42&gt;'Obs vs Exp by Age'!$H42,"W",'Obs vs Exp by Age'!$C42&lt;='Obs vs Exp by Age'!$H42," ")</f>
        <v xml:space="preserve"> </v>
      </c>
      <c r="G11" s="6" t="str">
        <f>_xlfn.IFS('[1]MAR Obs vs Exp by Age'!$D43&gt;'[1]MAR Obs vs Exp by Age'!$H43,"A",'[1]MAR Obs vs Exp by Age'!$C43&gt;'[1]MAR Obs vs Exp by Age'!$H43,"W",'[1]MAR Obs vs Exp by Age'!$C43&lt;='[1]MAR Obs vs Exp by Age'!$H43," ")</f>
        <v xml:space="preserve"> </v>
      </c>
      <c r="H11" s="6" t="str">
        <f>_xlfn.IFS('[2]Obs vs Exp by Age'!$D44&gt;'[2]Obs vs Exp by Age'!$H44,"A",'[2]Obs vs Exp by Age'!$C44&gt;'[2]Obs vs Exp by Age'!$H44,"W",'[2]Obs vs Exp by Age'!$C44&lt;='[2]Obs vs Exp by Age'!$H44," ")</f>
        <v xml:space="preserve"> </v>
      </c>
      <c r="I11" s="6" t="str">
        <f>_xlfn.IFS('[2]Obs vs Exp by Age'!$D45&gt;'[2]Obs vs Exp by Age'!$H45,"A",'[2]Obs vs Exp by Age'!$C45&gt;'[2]Obs vs Exp by Age'!$H45,"W",'[2]Obs vs Exp by Age'!$C45&lt;='[2]Obs vs Exp by Age'!$H45," ")</f>
        <v xml:space="preserve"> </v>
      </c>
      <c r="J11" s="6" t="str">
        <f>_xlfn.IFS('[3]Obs vs Exp by Age'!$D46&gt;'[3]Obs vs Exp by Age'!$H46,"A",'[3]Obs vs Exp by Age'!$C46&gt;'[3]Obs vs Exp by Age'!$H46,"W",'[3]Obs vs Exp by Age'!$C46&lt;='[3]Obs vs Exp by Age'!$H46," ")</f>
        <v xml:space="preserve"> </v>
      </c>
      <c r="K11" s="6" t="str">
        <f>_xlfn.IFS('[4]AUG Obs vs Exp by Age'!$D47&gt;'[4]AUG Obs vs Exp by Age'!$H47,"A",'[4]AUG Obs vs Exp by Age'!$C47&gt;'[4]AUG Obs vs Exp by Age'!$H47,"W",'[4]AUG Obs vs Exp by Age'!$C47&lt;='[4]AUG Obs vs Exp by Age'!$H47," ")</f>
        <v xml:space="preserve"> </v>
      </c>
      <c r="L11" s="6" t="str">
        <f>_xlfn.IFS('[4]AUG Obs vs Exp by Age'!$D48&gt;'[4]AUG Obs vs Exp by Age'!$H48,"A",'[4]AUG Obs vs Exp by Age'!$C48&gt;'[4]AUG Obs vs Exp by Age'!$H48,"W",'[4]AUG Obs vs Exp by Age'!$C48&lt;='[4]AUG Obs vs Exp by Age'!$H48," ")</f>
        <v xml:space="preserve"> </v>
      </c>
      <c r="M11" s="6" t="str">
        <f>_xlfn.IFS('[5]Obs vs Exp by Age'!$D49&gt;'[5]Obs vs Exp by Age'!$H49,"A",'[5]Obs vs Exp by Age'!$C49&gt;'[5]Obs vs Exp by Age'!$H49,"W",'[5]Obs vs Exp by Age'!$C49&lt;='[5]Obs vs Exp by Age'!$H49," ")</f>
        <v>W</v>
      </c>
    </row>
    <row r="12" spans="1:18" s="17" customFormat="1" ht="15" customHeight="1" x14ac:dyDescent="0.35">
      <c r="A12" s="15" t="s">
        <v>139</v>
      </c>
      <c r="B12" s="15"/>
      <c r="C12" s="15"/>
      <c r="D12" s="15"/>
      <c r="E12" s="15"/>
      <c r="F12" s="15"/>
      <c r="G12" s="15"/>
      <c r="H12" s="15"/>
      <c r="I12" s="15"/>
      <c r="J12" s="15"/>
      <c r="K12" s="15"/>
      <c r="L12" s="15"/>
      <c r="M12" s="15"/>
    </row>
    <row r="13" spans="1:18" ht="15" customHeight="1" x14ac:dyDescent="0.35">
      <c r="A13" s="9" t="s">
        <v>140</v>
      </c>
      <c r="B13" s="6" t="str">
        <f>_xlfn.IFS('Obs vs Exp by Race-Ethnicity'!$D2&gt;'Obs vs Exp by Race-Ethnicity'!$H2,"A",'Obs vs Exp by Race-Ethnicity'!$C2&gt;'Obs vs Exp by Race-Ethnicity'!$H2,"W",'Obs vs Exp by Race-Ethnicity'!$C2&lt;='Obs vs Exp by Race-Ethnicity'!$H2," ")</f>
        <v xml:space="preserve"> </v>
      </c>
      <c r="C13" s="6" t="str">
        <f>_xlfn.IFS('Obs vs Exp by Race-Ethnicity'!$D3&gt;'Obs vs Exp by Race-Ethnicity'!$H3,"A",'Obs vs Exp by Race-Ethnicity'!$C3&gt;'Obs vs Exp by Race-Ethnicity'!$H3,"W",'Obs vs Exp by Race-Ethnicity'!$C3&lt;='Obs vs Exp by Race-Ethnicity'!$H3," ")</f>
        <v xml:space="preserve"> </v>
      </c>
      <c r="D13" s="6" t="str">
        <f>_xlfn.IFS('Obs vs Exp by Race-Ethnicity'!$D4&gt;'Obs vs Exp by Race-Ethnicity'!$H4,"A",'Obs vs Exp by Race-Ethnicity'!$C4&gt;'Obs vs Exp by Race-Ethnicity'!$H4,"W",'Obs vs Exp by Race-Ethnicity'!$C4&lt;='Obs vs Exp by Race-Ethnicity'!$H4," ")</f>
        <v xml:space="preserve"> </v>
      </c>
      <c r="E13" s="6" t="str">
        <f>_xlfn.IFS('Obs vs Exp by Race-Ethnicity'!$D5&gt;'Obs vs Exp by Race-Ethnicity'!$H5,"A",'Obs vs Exp by Race-Ethnicity'!$C5&gt;'Obs vs Exp by Race-Ethnicity'!$H5,"W",'Obs vs Exp by Race-Ethnicity'!$C5&lt;='Obs vs Exp by Race-Ethnicity'!$H5," ")</f>
        <v xml:space="preserve"> </v>
      </c>
      <c r="F13" s="6" t="str">
        <f>_xlfn.IFS('Obs vs Exp by Race-Ethnicity'!$D6&gt;'Obs vs Exp by Race-Ethnicity'!$H6,"A",'Obs vs Exp by Race-Ethnicity'!$C6&gt;'Obs vs Exp by Race-Ethnicity'!$H6,"W",'Obs vs Exp by Race-Ethnicity'!$C6&lt;='Obs vs Exp by Race-Ethnicity'!$H6," ")</f>
        <v>W</v>
      </c>
      <c r="G13" s="6" t="str">
        <f>_xlfn.IFS('[1]MARObs vs Exp by Race-Ethnicity'!$D7&gt;'[1]MARObs vs Exp by Race-Ethnicity'!$H7,"A",'[1]MARObs vs Exp by Race-Ethnicity'!$C7&gt;'[1]MARObs vs Exp by Race-Ethnicity'!$H7,"W",'[1]MARObs vs Exp by Race-Ethnicity'!$C7&lt;='[1]MARObs vs Exp by Race-Ethnicity'!$H7," ")</f>
        <v>W</v>
      </c>
      <c r="H13" s="6" t="str">
        <f>_xlfn.IFS('[2]Obs vs Exp by Race-Ethnicity'!$D8&gt;'[2]Obs vs Exp by Race-Ethnicity'!$H8,"A",'[2]Obs vs Exp by Race-Ethnicity'!$C8&gt;'[2]Obs vs Exp by Race-Ethnicity'!$H8,"W",'[2]Obs vs Exp by Race-Ethnicity'!$C8&lt;='[2]Obs vs Exp by Race-Ethnicity'!$H8," ")</f>
        <v xml:space="preserve"> </v>
      </c>
      <c r="I13" s="6" t="str">
        <f>_xlfn.IFS('[2]Obs vs Exp by Race-Ethnicity'!$D9&gt;'[2]Obs vs Exp by Race-Ethnicity'!$H9,"A",'[2]Obs vs Exp by Race-Ethnicity'!$C9&gt;'[2]Obs vs Exp by Race-Ethnicity'!$H9,"W",'[2]Obs vs Exp by Race-Ethnicity'!$C9&lt;='[2]Obs vs Exp by Race-Ethnicity'!$H9," ")</f>
        <v xml:space="preserve"> </v>
      </c>
      <c r="J13" s="6" t="str">
        <f>_xlfn.IFS('[3]Obs vs Exp by Race-Ethnicity'!$D10&gt;'[3]Obs vs Exp by Race-Ethnicity'!$H10,"A",'[3]Obs vs Exp by Race-Ethnicity'!$C10&gt;'[3]Obs vs Exp by Race-Ethnicity'!$H10,"W",'[3]Obs vs Exp by Race-Ethnicity'!$C10&lt;='[3]Obs vs Exp by Race-Ethnicity'!$H10," ")</f>
        <v xml:space="preserve"> </v>
      </c>
      <c r="K13" s="6" t="str">
        <f>_xlfn.IFS('[4]AUGObs vs Exp by Race-Ethnicity'!$D11&gt;'[4]AUGObs vs Exp by Race-Ethnicity'!$H11,"A",'[4]AUGObs vs Exp by Race-Ethnicity'!$C11&gt;'[4]AUGObs vs Exp by Race-Ethnicity'!$H11,"W",'[4]AUGObs vs Exp by Race-Ethnicity'!$C11&lt;='[4]AUGObs vs Exp by Race-Ethnicity'!$H11," ")</f>
        <v xml:space="preserve"> </v>
      </c>
      <c r="L13" s="6" t="str">
        <f>_xlfn.IFS('[4]AUGObs vs Exp by Race-Ethnicity'!$D12&gt;'[4]AUGObs vs Exp by Race-Ethnicity'!$H12,"A",'[4]AUGObs vs Exp by Race-Ethnicity'!$C12&gt;'[4]AUGObs vs Exp by Race-Ethnicity'!$H12,"W",'[4]AUGObs vs Exp by Race-Ethnicity'!$C12&lt;='[4]AUGObs vs Exp by Race-Ethnicity'!$H12," ")</f>
        <v>W</v>
      </c>
      <c r="M13" s="6" t="str">
        <f>_xlfn.IFS('[5]Obs vs Exp by Race-Ethnicity'!$D13&gt;'[5]Obs vs Exp by Race-Ethnicity'!$H13,"A",'[5]Obs vs Exp by Race-Ethnicity'!$C13&gt;'[5]Obs vs Exp by Race-Ethnicity'!$H13,"W",'[5]Obs vs Exp by Race-Ethnicity'!$C13&lt;='[5]Obs vs Exp by Race-Ethnicity'!$H13," ")</f>
        <v>A</v>
      </c>
    </row>
    <row r="14" spans="1:18" ht="15" customHeight="1" x14ac:dyDescent="0.35">
      <c r="A14" s="9" t="s">
        <v>141</v>
      </c>
      <c r="B14" s="6" t="str">
        <f>_xlfn.IFS('Obs vs Exp by Race-Ethnicity'!$D14&gt;'Obs vs Exp by Race-Ethnicity'!$H14,"A",'Obs vs Exp by Race-Ethnicity'!$C14&gt;'Obs vs Exp by Race-Ethnicity'!$H14,"W",'Obs vs Exp by Race-Ethnicity'!$C14&lt;='Obs vs Exp by Race-Ethnicity'!$H14," ")</f>
        <v>W</v>
      </c>
      <c r="C14" s="6" t="str">
        <f>_xlfn.IFS('Obs vs Exp by Race-Ethnicity'!$D15&gt;'Obs vs Exp by Race-Ethnicity'!$H15,"A",'Obs vs Exp by Race-Ethnicity'!$C15&gt;'Obs vs Exp by Race-Ethnicity'!$H15,"W",'Obs vs Exp by Race-Ethnicity'!$C15&lt;='Obs vs Exp by Race-Ethnicity'!$H15," ")</f>
        <v xml:space="preserve"> </v>
      </c>
      <c r="D14" s="6" t="str">
        <f>_xlfn.IFS('Obs vs Exp by Race-Ethnicity'!$D16&gt;'Obs vs Exp by Race-Ethnicity'!$H16,"A",'Obs vs Exp by Race-Ethnicity'!$C16&gt;'Obs vs Exp by Race-Ethnicity'!$H6,"W",'Obs vs Exp by Race-Ethnicity'!$C16&lt;='Obs vs Exp by Race-Ethnicity'!$H16," ")</f>
        <v xml:space="preserve"> </v>
      </c>
      <c r="E14" s="6" t="str">
        <f>_xlfn.IFS('Obs vs Exp by Race-Ethnicity'!$D17&gt;'Obs vs Exp by Race-Ethnicity'!$H17,"A",'Obs vs Exp by Race-Ethnicity'!$C17&gt;'Obs vs Exp by Race-Ethnicity'!$H17,"W",'Obs vs Exp by Race-Ethnicity'!$C17&lt;='Obs vs Exp by Race-Ethnicity'!$H17," ")</f>
        <v xml:space="preserve"> </v>
      </c>
      <c r="F14" s="6" t="str">
        <f>_xlfn.IFS('Obs vs Exp by Race-Ethnicity'!$D18&gt;'Obs vs Exp by Race-Ethnicity'!$H18,"A",'Obs vs Exp by Race-Ethnicity'!$C18&gt;'Obs vs Exp by Race-Ethnicity'!$H18,"W",'Obs vs Exp by Race-Ethnicity'!$C18&lt;='Obs vs Exp by Race-Ethnicity'!$H18," ")</f>
        <v xml:space="preserve"> </v>
      </c>
      <c r="G14" s="6" t="str">
        <f>_xlfn.IFS('[1]MARObs vs Exp by Race-Ethnicity'!$D19&gt;'[1]MARObs vs Exp by Race-Ethnicity'!$H19,"A",'[1]MARObs vs Exp by Race-Ethnicity'!$C19&gt;'[1]MARObs vs Exp by Race-Ethnicity'!$H19,"W",'[1]MARObs vs Exp by Race-Ethnicity'!$C19&lt;='[1]MARObs vs Exp by Race-Ethnicity'!$H19," ")</f>
        <v>W</v>
      </c>
      <c r="H14" s="6" t="str">
        <f>_xlfn.IFS('[2]Obs vs Exp by Race-Ethnicity'!$D20&gt;'[2]Obs vs Exp by Race-Ethnicity'!$H20,"A",'[2]Obs vs Exp by Race-Ethnicity'!$C20&gt;'[2]Obs vs Exp by Race-Ethnicity'!$H20,"W",'[2]Obs vs Exp by Race-Ethnicity'!$C20&lt;='[2]Obs vs Exp by Race-Ethnicity'!$H20," ")</f>
        <v xml:space="preserve"> </v>
      </c>
      <c r="I14" s="6" t="str">
        <f>_xlfn.IFS('[2]Obs vs Exp by Race-Ethnicity'!$D21&gt;'[2]Obs vs Exp by Race-Ethnicity'!$H21,"A",'[2]Obs vs Exp by Race-Ethnicity'!$C21&gt;'[2]Obs vs Exp by Race-Ethnicity'!$H21,"W",'[2]Obs vs Exp by Race-Ethnicity'!$C21&lt;='[2]Obs vs Exp by Race-Ethnicity'!$H21," ")</f>
        <v xml:space="preserve"> </v>
      </c>
      <c r="J14" s="6" t="str">
        <f>_xlfn.IFS('[3]Obs vs Exp by Race-Ethnicity'!$D22&gt;'[3]Obs vs Exp by Race-Ethnicity'!$H22,"A",'[3]Obs vs Exp by Race-Ethnicity'!$C22&gt;'[3]Obs vs Exp by Race-Ethnicity'!$H22,"W",'[3]Obs vs Exp by Race-Ethnicity'!$C22&lt;='[3]Obs vs Exp by Race-Ethnicity'!$H22," ")</f>
        <v xml:space="preserve"> </v>
      </c>
      <c r="K14" s="6" t="str">
        <f>_xlfn.IFS('[4]AUGObs vs Exp by Race-Ethnicity'!$D23&gt;'[4]AUGObs vs Exp by Race-Ethnicity'!$H23,"A",'[4]AUGObs vs Exp by Race-Ethnicity'!$C23&gt;'[4]AUGObs vs Exp by Race-Ethnicity'!$H23,"W",'[4]AUGObs vs Exp by Race-Ethnicity'!$C23&lt;='[4]AUGObs vs Exp by Race-Ethnicity'!$H23," ")</f>
        <v xml:space="preserve"> </v>
      </c>
      <c r="L14" s="6" t="str">
        <f>_xlfn.IFS('[4]AUGObs vs Exp by Race-Ethnicity'!$D24&gt;'[4]AUGObs vs Exp by Race-Ethnicity'!$H24,"A",'[4]AUGObs vs Exp by Race-Ethnicity'!$C24&gt;'[4]AUGObs vs Exp by Race-Ethnicity'!$H24,"W",'[4]AUGObs vs Exp by Race-Ethnicity'!$C24&lt;='[4]AUGObs vs Exp by Race-Ethnicity'!$H24," ")</f>
        <v xml:space="preserve"> </v>
      </c>
      <c r="M14" s="6" t="str">
        <f>_xlfn.IFS('[5]Obs vs Exp by Race-Ethnicity'!$D25&gt;'[5]Obs vs Exp by Race-Ethnicity'!$H25,"A",'[5]Obs vs Exp by Race-Ethnicity'!$C25&gt;'[5]Obs vs Exp by Race-Ethnicity'!$H25,"W",'[5]Obs vs Exp by Race-Ethnicity'!$C25&lt;='[5]Obs vs Exp by Race-Ethnicity'!$H25," ")</f>
        <v>W</v>
      </c>
    </row>
    <row r="15" spans="1:18" ht="15" customHeight="1" x14ac:dyDescent="0.35">
      <c r="A15" s="9" t="s">
        <v>144</v>
      </c>
      <c r="B15" s="6" t="str">
        <f>_xlfn.IFS('Obs vs Exp by Race-Ethnicity'!$D26&gt;'Obs vs Exp by Race-Ethnicity'!$H26,"A",'Obs vs Exp by Race-Ethnicity'!$C26&gt;'Obs vs Exp by Race-Ethnicity'!$H26,"W",'Obs vs Exp by Race-Ethnicity'!$C26&lt;='Obs vs Exp by Race-Ethnicity'!$H26," ")</f>
        <v xml:space="preserve"> </v>
      </c>
      <c r="C15" s="6" t="str">
        <f>_xlfn.IFS('Obs vs Exp by Race-Ethnicity'!$D27&gt;'Obs vs Exp by Race-Ethnicity'!$H27,"A",'Obs vs Exp by Race-Ethnicity'!$C27&gt;'Obs vs Exp by Race-Ethnicity'!$H27,"W",'Obs vs Exp by Race-Ethnicity'!$C27&lt;='Obs vs Exp by Race-Ethnicity'!$H27," ")</f>
        <v xml:space="preserve"> </v>
      </c>
      <c r="D15" s="6" t="str">
        <f>_xlfn.IFS('Obs vs Exp by Race-Ethnicity'!$D28&gt;'Obs vs Exp by Race-Ethnicity'!$H28,"A",'Obs vs Exp by Race-Ethnicity'!$C28&gt;'Obs vs Exp by Race-Ethnicity'!$H28,"W",'Obs vs Exp by Race-Ethnicity'!$C28&lt;='Obs vs Exp by Race-Ethnicity'!$H28," ")</f>
        <v xml:space="preserve"> </v>
      </c>
      <c r="E15" s="6" t="str">
        <f>_xlfn.IFS('Obs vs Exp by Race-Ethnicity'!$D29&gt;'Obs vs Exp by Race-Ethnicity'!$H29,"A",'Obs vs Exp by Race-Ethnicity'!$C29&gt;'Obs vs Exp by Race-Ethnicity'!$H29,"W",'Obs vs Exp by Race-Ethnicity'!$C29&lt;='Obs vs Exp by Race-Ethnicity'!$H29," ")</f>
        <v xml:space="preserve"> </v>
      </c>
      <c r="F15" s="6" t="str">
        <f>_xlfn.IFS('Obs vs Exp by Race-Ethnicity'!$D30&gt;'Obs vs Exp by Race-Ethnicity'!$H30,"A",'Obs vs Exp by Race-Ethnicity'!$C30&gt;'Obs vs Exp by Race-Ethnicity'!$H30,"W",'Obs vs Exp by Race-Ethnicity'!$C30&lt;='Obs vs Exp by Race-Ethnicity'!$H30," ")</f>
        <v>W</v>
      </c>
      <c r="G15" s="6" t="str">
        <f>_xlfn.IFS('[1]MARObs vs Exp by Race-Ethnicity'!$D31&gt;'[1]MARObs vs Exp by Race-Ethnicity'!$H31,"A",'[1]MARObs vs Exp by Race-Ethnicity'!$C31&gt;'[1]MARObs vs Exp by Race-Ethnicity'!$H31,"W",'[1]MARObs vs Exp by Race-Ethnicity'!$C31&lt;='[1]MARObs vs Exp by Race-Ethnicity'!$H31," ")</f>
        <v xml:space="preserve"> </v>
      </c>
      <c r="H15" s="6" t="str">
        <f>_xlfn.IFS('[2]Obs vs Exp by Race-Ethnicity'!$D32&gt;'[2]Obs vs Exp by Race-Ethnicity'!$H32,"A",'[2]Obs vs Exp by Race-Ethnicity'!$C32&gt;'[2]Obs vs Exp by Race-Ethnicity'!$H32,"W",'[2]Obs vs Exp by Race-Ethnicity'!$C32&lt;='[2]Obs vs Exp by Race-Ethnicity'!$H32," ")</f>
        <v>W</v>
      </c>
      <c r="I15" s="6" t="str">
        <f>_xlfn.IFS('[2]Obs vs Exp by Race-Ethnicity'!$D33&gt;'[2]Obs vs Exp by Race-Ethnicity'!$H33,"A",'[2]Obs vs Exp by Race-Ethnicity'!$C33&gt;'[2]Obs vs Exp by Race-Ethnicity'!$H33,"W",'[2]Obs vs Exp by Race-Ethnicity'!$C33&lt;='[2]Obs vs Exp by Race-Ethnicity'!$H33," ")</f>
        <v>W</v>
      </c>
      <c r="J15" s="6" t="str">
        <f>_xlfn.IFS('[3]Obs vs Exp by Race-Ethnicity'!$D34&gt;'[3]Obs vs Exp by Race-Ethnicity'!$H34,"A",'[3]Obs vs Exp by Race-Ethnicity'!$C34&gt;'[3]Obs vs Exp by Race-Ethnicity'!$H34,"W",'[3]Obs vs Exp by Race-Ethnicity'!$C34&lt;='[3]Obs vs Exp by Race-Ethnicity'!$H34," ")</f>
        <v>W</v>
      </c>
      <c r="K15" s="6" t="str">
        <f>_xlfn.IFS('[4]AUGObs vs Exp by Race-Ethnicity'!$D35&gt;'[4]AUGObs vs Exp by Race-Ethnicity'!$H35,"A",'[4]AUGObs vs Exp by Race-Ethnicity'!$C35&gt;'[4]AUGObs vs Exp by Race-Ethnicity'!$H35,"W",'[4]AUGObs vs Exp by Race-Ethnicity'!$C35&lt;='[4]AUGObs vs Exp by Race-Ethnicity'!$H35," ")</f>
        <v xml:space="preserve"> </v>
      </c>
      <c r="L15" s="6" t="str">
        <f>_xlfn.IFS('[4]AUGObs vs Exp by Race-Ethnicity'!$D36&gt;'[4]AUGObs vs Exp by Race-Ethnicity'!$H36,"A",'[4]AUGObs vs Exp by Race-Ethnicity'!$C36&gt;'[4]AUGObs vs Exp by Race-Ethnicity'!$H36,"W",'[4]AUGObs vs Exp by Race-Ethnicity'!$C36&lt;='[4]AUGObs vs Exp by Race-Ethnicity'!$H36," ")</f>
        <v xml:space="preserve"> </v>
      </c>
      <c r="M15" s="6" t="str">
        <f>_xlfn.IFS('[5]Obs vs Exp by Race-Ethnicity'!$D37&gt;'[5]Obs vs Exp by Race-Ethnicity'!$H37,"A",'[5]Obs vs Exp by Race-Ethnicity'!$C37&gt;'[5]Obs vs Exp by Race-Ethnicity'!$H37,"W",'[5]Obs vs Exp by Race-Ethnicity'!$C37&lt;='[5]Obs vs Exp by Race-Ethnicity'!$H37," ")</f>
        <v xml:space="preserve"> </v>
      </c>
    </row>
    <row r="16" spans="1:18" ht="15" customHeight="1" x14ac:dyDescent="0.35">
      <c r="A16" s="9" t="s">
        <v>142</v>
      </c>
      <c r="B16" s="6" t="str">
        <f>_xlfn.IFS('Obs vs Exp by Race-Ethnicity'!$D38&gt;'Obs vs Exp by Race-Ethnicity'!$H38,"A",'Obs vs Exp by Race-Ethnicity'!$C38&gt;'Obs vs Exp by Race-Ethnicity'!$H38,"W",'Obs vs Exp by Race-Ethnicity'!$C38&lt;='Obs vs Exp by Race-Ethnicity'!$H38," ")</f>
        <v>W</v>
      </c>
      <c r="C16" s="6" t="str">
        <f>_xlfn.IFS('Obs vs Exp by Race-Ethnicity'!$D39&gt;'Obs vs Exp by Race-Ethnicity'!$H39,"A",'Obs vs Exp by Race-Ethnicity'!$C39&gt;'Obs vs Exp by Race-Ethnicity'!$H39,"W",'Obs vs Exp by Race-Ethnicity'!$C39&lt;='Obs vs Exp by Race-Ethnicity'!$H39," ")</f>
        <v>W</v>
      </c>
      <c r="D16" s="6" t="str">
        <f>_xlfn.IFS('Obs vs Exp by Race-Ethnicity'!$D40&gt;'Obs vs Exp by Race-Ethnicity'!$H40,"A",'Obs vs Exp by Race-Ethnicity'!$C40&gt;'Obs vs Exp by Race-Ethnicity'!$H40,"W",'Obs vs Exp by Race-Ethnicity'!$C40&lt;='Obs vs Exp by Race-Ethnicity'!$H40," ")</f>
        <v xml:space="preserve"> </v>
      </c>
      <c r="E16" s="6" t="str">
        <f>_xlfn.IFS('Obs vs Exp by Race-Ethnicity'!$D41&gt;'Obs vs Exp by Race-Ethnicity'!$H41,"A",'Obs vs Exp by Race-Ethnicity'!$C41&gt;'Obs vs Exp by Race-Ethnicity'!$H41,"W",'Obs vs Exp by Race-Ethnicity'!$C41&lt;='Obs vs Exp by Race-Ethnicity'!$H41," ")</f>
        <v xml:space="preserve"> </v>
      </c>
      <c r="F16" s="6" t="str">
        <f>_xlfn.IFS('Obs vs Exp by Race-Ethnicity'!$D42&gt;'Obs vs Exp by Race-Ethnicity'!$H42,"A",'Obs vs Exp by Race-Ethnicity'!$C42&gt;'Obs vs Exp by Race-Ethnicity'!$H42,"W",'Obs vs Exp by Race-Ethnicity'!$C42&lt;='Obs vs Exp by Race-Ethnicity'!$H42," ")</f>
        <v xml:space="preserve"> </v>
      </c>
      <c r="G16" s="6" t="str">
        <f>_xlfn.IFS('[1]MARObs vs Exp by Race-Ethnicity'!$D43&gt;'[1]MARObs vs Exp by Race-Ethnicity'!$H43,"A",'[1]MARObs vs Exp by Race-Ethnicity'!$C43&gt;'[1]MARObs vs Exp by Race-Ethnicity'!$H43,"W",'[1]MARObs vs Exp by Race-Ethnicity'!$C43&lt;='[1]MARObs vs Exp by Race-Ethnicity'!$H43," ")</f>
        <v xml:space="preserve"> </v>
      </c>
      <c r="H16" s="6" t="str">
        <f>_xlfn.IFS('[2]Obs vs Exp by Race-Ethnicity'!$D44&gt;'[2]Obs vs Exp by Race-Ethnicity'!$H44,"A",'[2]Obs vs Exp by Race-Ethnicity'!$C44&gt;'[2]Obs vs Exp by Race-Ethnicity'!$H44,"W",'[2]Obs vs Exp by Race-Ethnicity'!$C44&lt;='[2]Obs vs Exp by Race-Ethnicity'!$H44," ")</f>
        <v>W</v>
      </c>
      <c r="I16" s="6" t="str">
        <f>_xlfn.IFS('[2]Obs vs Exp by Race-Ethnicity'!$D45&gt;'[2]Obs vs Exp by Race-Ethnicity'!$H45,"A",'[2]Obs vs Exp by Race-Ethnicity'!$C45&gt;'[2]Obs vs Exp by Race-Ethnicity'!$H45,"W",'[2]Obs vs Exp by Race-Ethnicity'!$C45&lt;='[2]Obs vs Exp by Race-Ethnicity'!$H45," ")</f>
        <v xml:space="preserve"> </v>
      </c>
      <c r="J16" s="6" t="str">
        <f>_xlfn.IFS('[3]Obs vs Exp by Race-Ethnicity'!$D46&gt;'[3]Obs vs Exp by Race-Ethnicity'!$H46,"A",'[3]Obs vs Exp by Race-Ethnicity'!$C46&gt;'[3]Obs vs Exp by Race-Ethnicity'!$H46,"W",'[3]Obs vs Exp by Race-Ethnicity'!$C46&lt;='[3]Obs vs Exp by Race-Ethnicity'!$H46," ")</f>
        <v xml:space="preserve"> </v>
      </c>
      <c r="K16" s="6" t="str">
        <f>_xlfn.IFS('[4]AUGObs vs Exp by Race-Ethnicity'!$D47&gt;'[4]AUGObs vs Exp by Race-Ethnicity'!$H47,"A",'[4]AUGObs vs Exp by Race-Ethnicity'!$C47&gt;'[4]AUGObs vs Exp by Race-Ethnicity'!$H47,"W",'[4]AUGObs vs Exp by Race-Ethnicity'!$C47&lt;='[4]AUGObs vs Exp by Race-Ethnicity'!$H47," ")</f>
        <v xml:space="preserve"> </v>
      </c>
      <c r="L16" s="6" t="str">
        <f>_xlfn.IFS('[4]AUGObs vs Exp by Race-Ethnicity'!$D48&gt;'[4]AUGObs vs Exp by Race-Ethnicity'!$H48,"A",'[4]AUGObs vs Exp by Race-Ethnicity'!$C48&gt;'[4]AUGObs vs Exp by Race-Ethnicity'!$H48,"W",'[4]AUGObs vs Exp by Race-Ethnicity'!$C48&lt;='[4]AUGObs vs Exp by Race-Ethnicity'!$H48," ")</f>
        <v xml:space="preserve"> </v>
      </c>
      <c r="M16" s="6" t="str">
        <f>_xlfn.IFS('[5]Obs vs Exp by Race-Ethnicity'!$D49&gt;'[5]Obs vs Exp by Race-Ethnicity'!$H49,"A",'[5]Obs vs Exp by Race-Ethnicity'!$C49&gt;'[5]Obs vs Exp by Race-Ethnicity'!$H49,"W",'[5]Obs vs Exp by Race-Ethnicity'!$C49&lt;='[5]Obs vs Exp by Race-Ethnicity'!$H49," ")</f>
        <v>W</v>
      </c>
    </row>
    <row r="17" spans="1:16" ht="15" customHeight="1" x14ac:dyDescent="0.35">
      <c r="A17" s="9" t="s">
        <v>143</v>
      </c>
      <c r="B17" s="6" t="str">
        <f>_xlfn.IFS('Obs vs Exp by Race-Ethnicity'!$D50&gt;'Obs vs Exp by Race-Ethnicity'!$H50,"A",'Obs vs Exp by Race-Ethnicity'!$C50&gt;'Obs vs Exp by Race-Ethnicity'!$H50,"W",'Obs vs Exp by Race-Ethnicity'!$C50&lt;='Obs vs Exp by Race-Ethnicity'!$H50," ")</f>
        <v xml:space="preserve"> </v>
      </c>
      <c r="C17" s="6" t="str">
        <f>_xlfn.IFS('Obs vs Exp by Race-Ethnicity'!$D51&gt;'Obs vs Exp by Race-Ethnicity'!$H51,"A",'Obs vs Exp by Race-Ethnicity'!$C51&gt;'Obs vs Exp by Race-Ethnicity'!$H51,"W",'Obs vs Exp by Race-Ethnicity'!$C51&lt;='Obs vs Exp by Race-Ethnicity'!$H51," ")</f>
        <v>W</v>
      </c>
      <c r="D17" s="6" t="str">
        <f>_xlfn.IFS('Obs vs Exp by Race-Ethnicity'!$D52&gt;'Obs vs Exp by Race-Ethnicity'!$H52,"A",'Obs vs Exp by Race-Ethnicity'!$C52&gt;'Obs vs Exp by Race-Ethnicity'!$H52,"W",'Obs vs Exp by Race-Ethnicity'!$C52&lt;='Obs vs Exp by Race-Ethnicity'!$H52," ")</f>
        <v>W</v>
      </c>
      <c r="E17" s="6" t="str">
        <f>_xlfn.IFS('Obs vs Exp by Race-Ethnicity'!$D53&gt;'Obs vs Exp by Race-Ethnicity'!$H53,"A",'Obs vs Exp by Race-Ethnicity'!$C53&gt;'Obs vs Exp by Race-Ethnicity'!$H53,"W",'Obs vs Exp by Race-Ethnicity'!$C53&lt;='Obs vs Exp by Race-Ethnicity'!$H53," ")</f>
        <v xml:space="preserve"> </v>
      </c>
      <c r="F17" s="6" t="str">
        <f>_xlfn.IFS('Obs vs Exp by Race-Ethnicity'!$D54&gt;'Obs vs Exp by Race-Ethnicity'!$H54,"A",'Obs vs Exp by Race-Ethnicity'!$C54&gt;'Obs vs Exp by Race-Ethnicity'!$H54,"W",'Obs vs Exp by Race-Ethnicity'!$C54&lt;='Obs vs Exp by Race-Ethnicity'!$H54," ")</f>
        <v xml:space="preserve"> </v>
      </c>
      <c r="G17" s="6" t="str">
        <f>_xlfn.IFS('[1]MARObs vs Exp by Race-Ethnicity'!$D55&gt;'[1]MARObs vs Exp by Race-Ethnicity'!$H55,"A",'[1]MARObs vs Exp by Race-Ethnicity'!$C55&gt;'[1]MARObs vs Exp by Race-Ethnicity'!$H55,"W",'[1]MARObs vs Exp by Race-Ethnicity'!$C55&lt;='[1]MARObs vs Exp by Race-Ethnicity'!$H55," ")</f>
        <v xml:space="preserve"> </v>
      </c>
      <c r="H17" s="6" t="str">
        <f>_xlfn.IFS('[2]Obs vs Exp by Race-Ethnicity'!$D56&gt;'[2]Obs vs Exp by Race-Ethnicity'!$H56,"A",'[2]Obs vs Exp by Race-Ethnicity'!$C56&gt;'[2]Obs vs Exp by Race-Ethnicity'!$H56,"W",'[2]Obs vs Exp by Race-Ethnicity'!$C56&lt;='[2]Obs vs Exp by Race-Ethnicity'!$H56," ")</f>
        <v xml:space="preserve"> </v>
      </c>
      <c r="I17" s="6" t="str">
        <f>_xlfn.IFS('[2]Obs vs Exp by Race-Ethnicity'!$D57&gt;'[2]Obs vs Exp by Race-Ethnicity'!$H57,"A",'[2]Obs vs Exp by Race-Ethnicity'!$C57&gt;'[2]Obs vs Exp by Race-Ethnicity'!$H57,"W",'[2]Obs vs Exp by Race-Ethnicity'!$C57&lt;='[2]Obs vs Exp by Race-Ethnicity'!$H57," ")</f>
        <v xml:space="preserve"> </v>
      </c>
      <c r="J17" s="6" t="str">
        <f>_xlfn.IFS('[3]Obs vs Exp by Race-Ethnicity'!$D58&gt;'[3]Obs vs Exp by Race-Ethnicity'!$H58,"A",'[3]Obs vs Exp by Race-Ethnicity'!$C58&gt;'[3]Obs vs Exp by Race-Ethnicity'!$H58,"W",'[3]Obs vs Exp by Race-Ethnicity'!$C58&lt;='[3]Obs vs Exp by Race-Ethnicity'!$H58," ")</f>
        <v xml:space="preserve"> </v>
      </c>
      <c r="K17" s="6" t="str">
        <f>_xlfn.IFS('[4]AUGObs vs Exp by Race-Ethnicity'!$D59&gt;'[4]AUGObs vs Exp by Race-Ethnicity'!$H59,"A",'[4]AUGObs vs Exp by Race-Ethnicity'!$C59&gt;'[4]AUGObs vs Exp by Race-Ethnicity'!$H59,"W",'[4]AUGObs vs Exp by Race-Ethnicity'!$C59&lt;='[4]AUGObs vs Exp by Race-Ethnicity'!$H59," ")</f>
        <v xml:space="preserve"> </v>
      </c>
      <c r="L17" s="6" t="str">
        <f>_xlfn.IFS('[4]AUGObs vs Exp by Race-Ethnicity'!$D60&gt;'[4]AUGObs vs Exp by Race-Ethnicity'!$H60,"A",'[4]AUGObs vs Exp by Race-Ethnicity'!$C60&gt;'[4]AUGObs vs Exp by Race-Ethnicity'!$H60,"W",'[4]AUGObs vs Exp by Race-Ethnicity'!$C60&lt;='[4]AUGObs vs Exp by Race-Ethnicity'!$H60," ")</f>
        <v xml:space="preserve"> </v>
      </c>
      <c r="M17" s="6" t="str">
        <f>_xlfn.IFS('[5]Obs vs Exp by Race-Ethnicity'!$D61&gt;'[5]Obs vs Exp by Race-Ethnicity'!$H61,"A",'[5]Obs vs Exp by Race-Ethnicity'!$C61&gt;'[5]Obs vs Exp by Race-Ethnicity'!$H61,"W",'[5]Obs vs Exp by Race-Ethnicity'!$C61&lt;='[5]Obs vs Exp by Race-Ethnicity'!$H61," ")</f>
        <v>W</v>
      </c>
    </row>
    <row r="18" spans="1:16" s="16" customFormat="1" ht="15" customHeight="1" x14ac:dyDescent="0.35">
      <c r="A18" s="15" t="s">
        <v>132</v>
      </c>
      <c r="B18" s="15"/>
      <c r="C18" s="15"/>
      <c r="D18" s="15"/>
      <c r="E18" s="15"/>
      <c r="F18" s="15"/>
      <c r="G18" s="15"/>
      <c r="H18" s="15"/>
      <c r="I18" s="15"/>
      <c r="J18" s="15"/>
      <c r="K18" s="15"/>
      <c r="L18" s="15"/>
      <c r="M18" s="15"/>
      <c r="O18" s="17"/>
      <c r="P18" s="17"/>
    </row>
    <row r="19" spans="1:16" ht="15" customHeight="1" x14ac:dyDescent="0.35">
      <c r="A19" s="9" t="s">
        <v>20</v>
      </c>
      <c r="B19" s="6" t="str">
        <f>_xlfn.IFS('Obs vs Exp by HHS Region'!$D2&gt;'Obs vs Exp by HHS Region'!$H2,"A",'Obs vs Exp by HHS Region'!$C2&gt;'Obs vs Exp by HHS Region'!$H2,"W",'Obs vs Exp by HHS Region'!$C2&lt;='Obs vs Exp by HHS Region'!$H2," ")</f>
        <v xml:space="preserve"> </v>
      </c>
      <c r="C19" s="6" t="str">
        <f>_xlfn.IFS('Obs vs Exp by HHS Region'!$D3&gt;'Obs vs Exp by HHS Region'!$H3,"A",'Obs vs Exp by HHS Region'!$C3&gt;'Obs vs Exp by HHS Region'!$H3,"W",'Obs vs Exp by HHS Region'!$C3&lt;='Obs vs Exp by HHS Region'!$H3," ")</f>
        <v xml:space="preserve"> </v>
      </c>
      <c r="D19" s="6" t="str">
        <f>_xlfn.IFS('Obs vs Exp by HHS Region'!$D4&gt;'Obs vs Exp by HHS Region'!$H4,"A",'Obs vs Exp by HHS Region'!$C4&gt;'Obs vs Exp by HHS Region'!$H4,"W",'Obs vs Exp by HHS Region'!$C4&lt;='Obs vs Exp by HHS Region'!$H4," ")</f>
        <v xml:space="preserve"> </v>
      </c>
      <c r="E19" s="6" t="str">
        <f>_xlfn.IFS('Obs vs Exp by HHS Region'!$D5&gt;'Obs vs Exp by HHS Region'!$H5,"A",'Obs vs Exp by HHS Region'!$C5&gt;'Obs vs Exp by HHS Region'!$H5,"W",'Obs vs Exp by HHS Region'!$C5&lt;='Obs vs Exp by HHS Region'!$H5," ")</f>
        <v xml:space="preserve"> </v>
      </c>
      <c r="F19" s="6" t="str">
        <f>_xlfn.IFS('Obs vs Exp by HHS Region'!$D6&gt;'Obs vs Exp by HHS Region'!$H6,"A",'Obs vs Exp by HHS Region'!$C6&gt;'Obs vs Exp by HHS Region'!$H6,"W",'Obs vs Exp by HHS Region'!$C6&lt;='Obs vs Exp by HHS Region'!$H6," ")</f>
        <v xml:space="preserve"> </v>
      </c>
      <c r="G19" s="6" t="str">
        <f>_xlfn.IFS('[1]MAR Obs vs Exp by HHS Region'!$D7&gt;'[1]MAR Obs vs Exp by HHS Region'!$H7,"A",'[1]MAR Obs vs Exp by HHS Region'!$C7&gt;'[1]MAR Obs vs Exp by HHS Region'!$H7,"W",'[1]MAR Obs vs Exp by HHS Region'!$C7&lt;='[1]MAR Obs vs Exp by HHS Region'!$H7," ")</f>
        <v xml:space="preserve"> </v>
      </c>
      <c r="H19" s="6" t="str">
        <f>_xlfn.IFS('[2]Obs vs Exp by HHS Region'!$D8&gt;'[2]Obs vs Exp by HHS Region'!$H8,"A",'[2]Obs vs Exp by HHS Region'!$C8&gt;'[2]Obs vs Exp by HHS Region'!$H8,"W",'[2]Obs vs Exp by HHS Region'!$C8&lt;='[2]Obs vs Exp by HHS Region'!$H8," ")</f>
        <v xml:space="preserve"> </v>
      </c>
      <c r="I19" s="6" t="str">
        <f>_xlfn.IFS('[2]Obs vs Exp by HHS Region'!$D9&gt;'[2]Obs vs Exp by HHS Region'!$H9,"A",'[2]Obs vs Exp by HHS Region'!$C9&gt;'[2]Obs vs Exp by HHS Region'!$H9,"W",'[2]Obs vs Exp by HHS Region'!$C9&lt;='[2]Obs vs Exp by HHS Region'!$H9," ")</f>
        <v>A</v>
      </c>
      <c r="J19" s="6" t="str">
        <f>_xlfn.IFS('[3]Obs vs Exp by HHS Region'!$D10&gt;'[3]Obs vs Exp by HHS Region'!$H10,"A",'[3]Obs vs Exp by HHS Region'!$C10&gt;'[3]Obs vs Exp by HHS Region'!$H10,"W",'[3]Obs vs Exp by HHS Region'!$C10&lt;='[3]Obs vs Exp by HHS Region'!$H10," ")</f>
        <v>W</v>
      </c>
      <c r="K19" s="6" t="str">
        <f>_xlfn.IFS('[4]AUG Obs vs Exp by HHS Region'!$D11&gt;'[4]AUG Obs vs Exp by HHS Region'!$H11,"A",'[4]AUG Obs vs Exp by HHS Region'!$C11&gt;'[4]AUG Obs vs Exp by HHS Region'!$H11,"W",'[4]AUG Obs vs Exp by HHS Region'!$C11&lt;='[4]AUG Obs vs Exp by HHS Region'!$H11," ")</f>
        <v xml:space="preserve"> </v>
      </c>
      <c r="L19" s="6" t="str">
        <f>_xlfn.IFS('[4]AUG Obs vs Exp by HHS Region'!$D12&gt;'[4]AUG Obs vs Exp by HHS Region'!$H12,"A",'[4]AUG Obs vs Exp by HHS Region'!$C12&gt;'[4]AUG Obs vs Exp by HHS Region'!$H12,"W",'[4]AUG Obs vs Exp by HHS Region'!$C12&lt;='[4]AUG Obs vs Exp by HHS Region'!$H12," ")</f>
        <v>W</v>
      </c>
      <c r="M19" s="6" t="str">
        <f>_xlfn.IFS('[5]Obs vs Exp by HHS Region'!$D13&gt;'[5]Obs vs Exp by HHS Region'!$H13,"A",'[5]Obs vs Exp by HHS Region'!$C13&gt;'[5]Obs vs Exp by HHS Region'!$H13,"W",'[5]Obs vs Exp by HHS Region'!$C13&lt;='[5]Obs vs Exp by HHS Region'!$H13," ")</f>
        <v>W</v>
      </c>
    </row>
    <row r="20" spans="1:16" ht="15" customHeight="1" x14ac:dyDescent="0.35">
      <c r="A20" s="9" t="s">
        <v>21</v>
      </c>
      <c r="B20" s="6" t="str">
        <f>_xlfn.IFS('Obs vs Exp by HHS Region'!$D14&gt;'Obs vs Exp by HHS Region'!$H14,"A",'Obs vs Exp by HHS Region'!$C14&gt;'Obs vs Exp by HHS Region'!$H14,"W",'Obs vs Exp by HHS Region'!$C14&lt;='Obs vs Exp by HHS Region'!$H14," ")</f>
        <v>A</v>
      </c>
      <c r="C20" s="6" t="str">
        <f>_xlfn.IFS('Obs vs Exp by HHS Region'!$D15&gt;'Obs vs Exp by HHS Region'!$H15,"A",'Obs vs Exp by HHS Region'!$C15&gt;'Obs vs Exp by HHS Region'!$H15,"W",'Obs vs Exp by HHS Region'!$C15&lt;='Obs vs Exp by HHS Region'!$H15," ")</f>
        <v>A</v>
      </c>
      <c r="D20" s="6" t="str">
        <f>_xlfn.IFS('Obs vs Exp by HHS Region'!$D16&gt;'Obs vs Exp by HHS Region'!$H16,"A",'Obs vs Exp by HHS Region'!$C16&gt;'Obs vs Exp by HHS Region'!$H16,"W",'Obs vs Exp by HHS Region'!$C16&lt;='Obs vs Exp by HHS Region'!$H16," ")</f>
        <v xml:space="preserve"> </v>
      </c>
      <c r="E20" s="6" t="str">
        <f>_xlfn.IFS('Obs vs Exp by HHS Region'!$D17&gt;'Obs vs Exp by HHS Region'!$H17,"A",'Obs vs Exp by HHS Region'!$C17&gt;'Obs vs Exp by HHS Region'!$H17,"W",'Obs vs Exp by HHS Region'!$C17&lt;='Obs vs Exp by HHS Region'!$H17," ")</f>
        <v xml:space="preserve"> </v>
      </c>
      <c r="F20" s="6" t="str">
        <f>_xlfn.IFS('Obs vs Exp by HHS Region'!$D18&gt;'Obs vs Exp by HHS Region'!$H18,"A",'Obs vs Exp by HHS Region'!$C18&gt;'Obs vs Exp by HHS Region'!$H18,"W",'Obs vs Exp by HHS Region'!$C18&lt;='Obs vs Exp by HHS Region'!$H18," ")</f>
        <v>A</v>
      </c>
      <c r="G20" s="6" t="str">
        <f>_xlfn.IFS('[1]MAR Obs vs Exp by HHS Region'!$D19&gt;'[1]MAR Obs vs Exp by HHS Region'!$H19,"A",'[1]MAR Obs vs Exp by HHS Region'!$C19&gt;'[1]MAR Obs vs Exp by HHS Region'!$H19,"W",'[1]MAR Obs vs Exp by HHS Region'!$C19&lt;='[1]MAR Obs vs Exp by HHS Region'!$H19," ")</f>
        <v xml:space="preserve"> </v>
      </c>
      <c r="H20" s="6" t="str">
        <f>_xlfn.IFS('[2]Obs vs Exp by HHS Region'!$D20&gt;'[2]Obs vs Exp by HHS Region'!$H20,"A",'[2]Obs vs Exp by HHS Region'!$C20&gt;'[2]Obs vs Exp by HHS Region'!$H20,"W",'[2]Obs vs Exp by HHS Region'!$C20&lt;='[2]Obs vs Exp by HHS Region'!$H20," ")</f>
        <v xml:space="preserve"> </v>
      </c>
      <c r="I20" s="6" t="str">
        <f>_xlfn.IFS('[2]Obs vs Exp by HHS Region'!$D21&gt;'[2]Obs vs Exp by HHS Region'!$H21,"A",'[2]Obs vs Exp by HHS Region'!$C21&gt;'[2]Obs vs Exp by HHS Region'!$H21,"W",'[2]Obs vs Exp by HHS Region'!$C21&lt;='[2]Obs vs Exp by HHS Region'!$H21," ")</f>
        <v>A</v>
      </c>
      <c r="J20" s="6" t="str">
        <f>_xlfn.IFS('[3]Obs vs Exp by HHS Region'!$D22&gt;'[3]Obs vs Exp by HHS Region'!$H22,"A",'[3]Obs vs Exp by HHS Region'!$C22&gt;'[3]Obs vs Exp by HHS Region'!$H22,"W",'[3]Obs vs Exp by HHS Region'!$C22&lt;='[3]Obs vs Exp by HHS Region'!$H22," ")</f>
        <v>W</v>
      </c>
      <c r="K20" s="6" t="str">
        <f>_xlfn.IFS('[4]AUG Obs vs Exp by HHS Region'!$D23&gt;'[4]AUG Obs vs Exp by HHS Region'!$H23,"A",'[4]AUG Obs vs Exp by HHS Region'!$C23&gt;'[4]AUG Obs vs Exp by HHS Region'!$H23,"W",'[4]AUG Obs vs Exp by HHS Region'!$C23&lt;='[4]AUG Obs vs Exp by HHS Region'!$H23," ")</f>
        <v>W</v>
      </c>
      <c r="L20" s="6" t="str">
        <f>_xlfn.IFS('[4]AUG Obs vs Exp by HHS Region'!$D24&gt;'[4]AUG Obs vs Exp by HHS Region'!$H24,"A",'[4]AUG Obs vs Exp by HHS Region'!$C24&gt;'[4]AUG Obs vs Exp by HHS Region'!$H24,"W",'[4]AUG Obs vs Exp by HHS Region'!$C24&lt;='[4]AUG Obs vs Exp by HHS Region'!$H24," ")</f>
        <v>W</v>
      </c>
      <c r="M20" s="6" t="str">
        <f>_xlfn.IFS('[5]Obs vs Exp by HHS Region'!$D25&gt;'[5]Obs vs Exp by HHS Region'!$H25,"A",'[5]Obs vs Exp by HHS Region'!$C25&gt;'[5]Obs vs Exp by HHS Region'!$H25,"W",'[5]Obs vs Exp by HHS Region'!$C25&lt;='[5]Obs vs Exp by HHS Region'!$H25," ")</f>
        <v xml:space="preserve"> </v>
      </c>
    </row>
    <row r="21" spans="1:16" ht="15" customHeight="1" x14ac:dyDescent="0.35">
      <c r="A21" s="9" t="s">
        <v>22</v>
      </c>
      <c r="B21" s="6" t="str">
        <f>_xlfn.IFS('Obs vs Exp by HHS Region'!$D26&gt;'Obs vs Exp by HHS Region'!$H26,"A",'Obs vs Exp by HHS Region'!$C26&gt;'Obs vs Exp by HHS Region'!$H26,"W",'Obs vs Exp by HHS Region'!$C26&lt;='Obs vs Exp by HHS Region'!$H26," ")</f>
        <v>W</v>
      </c>
      <c r="C21" s="6" t="str">
        <f>_xlfn.IFS('Obs vs Exp by HHS Region'!$D27&gt;'Obs vs Exp by HHS Region'!$H27,"A",'Obs vs Exp by HHS Region'!$C27&gt;'Obs vs Exp by HHS Region'!$H27,"W",'Obs vs Exp by HHS Region'!$C27&lt;='Obs vs Exp by HHS Region'!$H27," ")</f>
        <v xml:space="preserve"> </v>
      </c>
      <c r="D21" s="6" t="str">
        <f>_xlfn.IFS('Obs vs Exp by HHS Region'!$D28&gt;'Obs vs Exp by HHS Region'!$H28,"A",'Obs vs Exp by HHS Region'!$C28&gt;'Obs vs Exp by HHS Region'!$H28,"W",'Obs vs Exp by HHS Region'!$C28&lt;='Obs vs Exp by HHS Region'!$H28," ")</f>
        <v xml:space="preserve"> </v>
      </c>
      <c r="E21" s="6" t="str">
        <f>_xlfn.IFS('Obs vs Exp by HHS Region'!$D29&gt;'Obs vs Exp by HHS Region'!$H29,"A",'Obs vs Exp by HHS Region'!$C29&gt;'Obs vs Exp by HHS Region'!$H29,"W",'Obs vs Exp by HHS Region'!$C29&lt;='Obs vs Exp by HHS Region'!$H29," ")</f>
        <v xml:space="preserve"> </v>
      </c>
      <c r="F21" s="6" t="str">
        <f>_xlfn.IFS('Obs vs Exp by HHS Region'!$D30&gt;'Obs vs Exp by HHS Region'!$H30,"A",'Obs vs Exp by HHS Region'!$C30&gt;'Obs vs Exp by HHS Region'!$H30,"W",'Obs vs Exp by HHS Region'!$C30&lt;='Obs vs Exp by HHS Region'!$H30," ")</f>
        <v xml:space="preserve"> </v>
      </c>
      <c r="G21" s="6" t="str">
        <f>_xlfn.IFS('[1]MAR Obs vs Exp by HHS Region'!$D31&gt;'[1]MAR Obs vs Exp by HHS Region'!$H31,"A",'[1]MAR Obs vs Exp by HHS Region'!$C31&gt;'[1]MAR Obs vs Exp by HHS Region'!$H31,"W",'[1]MAR Obs vs Exp by HHS Region'!$C31&lt;='[1]MAR Obs vs Exp by HHS Region'!$H31," ")</f>
        <v xml:space="preserve"> </v>
      </c>
      <c r="H21" s="6" t="str">
        <f>_xlfn.IFS('[2]Obs vs Exp by HHS Region'!$D32&gt;'[2]Obs vs Exp by HHS Region'!$H32,"A",'[2]Obs vs Exp by HHS Region'!$C32&gt;'[2]Obs vs Exp by HHS Region'!$H32,"W",'[2]Obs vs Exp by HHS Region'!$C32&lt;='[2]Obs vs Exp by HHS Region'!$H32," ")</f>
        <v xml:space="preserve"> </v>
      </c>
      <c r="I21" s="6" t="str">
        <f>_xlfn.IFS('[2]Obs vs Exp by HHS Region'!$D33&gt;'[2]Obs vs Exp by HHS Region'!$H33,"A",'[2]Obs vs Exp by HHS Region'!$C33&gt;'[2]Obs vs Exp by HHS Region'!$H33,"W",'[2]Obs vs Exp by HHS Region'!$C33&lt;='[2]Obs vs Exp by HHS Region'!$H33," ")</f>
        <v>W</v>
      </c>
      <c r="J21" s="6" t="str">
        <f>_xlfn.IFS('[3]Obs vs Exp by HHS Region'!$D34&gt;'[3]Obs vs Exp by HHS Region'!$H34,"A",'[3]Obs vs Exp by HHS Region'!$C34&gt;'[3]Obs vs Exp by HHS Region'!$H34,"W",'[3]Obs vs Exp by HHS Region'!$C34&lt;='[3]Obs vs Exp by HHS Region'!$H34," ")</f>
        <v xml:space="preserve"> </v>
      </c>
      <c r="K21" s="6" t="str">
        <f>_xlfn.IFS('[4]AUG Obs vs Exp by HHS Region'!$D35&gt;'[4]AUG Obs vs Exp by HHS Region'!$H35,"A",'[4]AUG Obs vs Exp by HHS Region'!$C35&gt;'[4]AUG Obs vs Exp by HHS Region'!$H35,"W",'[4]AUG Obs vs Exp by HHS Region'!$C35&lt;='[4]AUG Obs vs Exp by HHS Region'!$H35," ")</f>
        <v xml:space="preserve"> </v>
      </c>
      <c r="L21" s="6" t="str">
        <f>_xlfn.IFS('[4]AUG Obs vs Exp by HHS Region'!$D36&gt;'[4]AUG Obs vs Exp by HHS Region'!$H36,"A",'[4]AUG Obs vs Exp by HHS Region'!$C36&gt;'[4]AUG Obs vs Exp by HHS Region'!$H36,"W",'[4]AUG Obs vs Exp by HHS Region'!$C36&lt;='[4]AUG Obs vs Exp by HHS Region'!$H36," ")</f>
        <v>W</v>
      </c>
      <c r="M21" s="6" t="str">
        <f>_xlfn.IFS('[5]Obs vs Exp by HHS Region'!$D37&gt;'[5]Obs vs Exp by HHS Region'!$H37,"A",'[5]Obs vs Exp by HHS Region'!$C37&gt;'[5]Obs vs Exp by HHS Region'!$H37,"W",'[5]Obs vs Exp by HHS Region'!$C37&lt;='[5]Obs vs Exp by HHS Region'!$H37," ")</f>
        <v xml:space="preserve"> </v>
      </c>
    </row>
    <row r="22" spans="1:16" ht="15" customHeight="1" x14ac:dyDescent="0.35">
      <c r="A22" s="9" t="s">
        <v>23</v>
      </c>
      <c r="B22" s="6" t="str">
        <f>_xlfn.IFS('Obs vs Exp by HHS Region'!$D38&gt;'Obs vs Exp by HHS Region'!$H38,"A",'Obs vs Exp by HHS Region'!$C38&gt;'Obs vs Exp by HHS Region'!$H38,"W",'Obs vs Exp by HHS Region'!$C38&lt;='Obs vs Exp by HHS Region'!$H38," ")</f>
        <v xml:space="preserve"> </v>
      </c>
      <c r="C22" s="6" t="str">
        <f>_xlfn.IFS('Obs vs Exp by HHS Region'!$D39&gt;'Obs vs Exp by HHS Region'!$H39,"A",'Obs vs Exp by HHS Region'!$C39&gt;'Obs vs Exp by HHS Region'!$H39,"W",'Obs vs Exp by HHS Region'!$C39&lt;='Obs vs Exp by HHS Region'!$H39," ")</f>
        <v xml:space="preserve"> </v>
      </c>
      <c r="D22" s="6" t="str">
        <f>_xlfn.IFS('Obs vs Exp by HHS Region'!$D40&gt;'Obs vs Exp by HHS Region'!$H40,"A",'Obs vs Exp by HHS Region'!$C40&gt;'Obs vs Exp by HHS Region'!$H40,"W",'Obs vs Exp by HHS Region'!$C40&lt;='Obs vs Exp by HHS Region'!$H40," ")</f>
        <v xml:space="preserve"> </v>
      </c>
      <c r="E22" s="6" t="str">
        <f>_xlfn.IFS('Obs vs Exp by HHS Region'!$D41&gt;'Obs vs Exp by HHS Region'!$H41,"A",'Obs vs Exp by HHS Region'!$C41&gt;'Obs vs Exp by HHS Region'!$H41,"W",'Obs vs Exp by HHS Region'!$C41&lt;='Obs vs Exp by HHS Region'!$H41," ")</f>
        <v xml:space="preserve"> </v>
      </c>
      <c r="F22" s="6" t="str">
        <f>_xlfn.IFS('Obs vs Exp by HHS Region'!$D42&gt;'Obs vs Exp by HHS Region'!$H42,"A",'Obs vs Exp by HHS Region'!$C42&gt;'Obs vs Exp by HHS Region'!$H42,"W",'Obs vs Exp by HHS Region'!$C42&lt;='Obs vs Exp by HHS Region'!$H42," ")</f>
        <v xml:space="preserve"> </v>
      </c>
      <c r="G22" s="6" t="str">
        <f>_xlfn.IFS('[1]MAR Obs vs Exp by HHS Region'!$D43&gt;'[1]MAR Obs vs Exp by HHS Region'!$H43,"A",'[1]MAR Obs vs Exp by HHS Region'!$C43&gt;'[1]MAR Obs vs Exp by HHS Region'!$H43,"W",'[1]MAR Obs vs Exp by HHS Region'!$C43&lt;='[1]MAR Obs vs Exp by HHS Region'!$H43," ")</f>
        <v xml:space="preserve"> </v>
      </c>
      <c r="H22" s="6" t="str">
        <f>_xlfn.IFS('[2]Obs vs Exp by HHS Region'!$D44&gt;'[2]Obs vs Exp by HHS Region'!$H44,"A",'[2]Obs vs Exp by HHS Region'!$C44&gt;'[2]Obs vs Exp by HHS Region'!$H44,"W",'[2]Obs vs Exp by HHS Region'!$C44&lt;='[2]Obs vs Exp by HHS Region'!$H44," ")</f>
        <v xml:space="preserve"> </v>
      </c>
      <c r="I22" s="6" t="str">
        <f>_xlfn.IFS('[2]Obs vs Exp by HHS Region'!$D45&gt;'[2]Obs vs Exp by HHS Region'!$H45,"A",'[2]Obs vs Exp by HHS Region'!$C45&gt;'[2]Obs vs Exp by HHS Region'!$H45,"W",'[2]Obs vs Exp by HHS Region'!$C45&lt;='[2]Obs vs Exp by HHS Region'!$H45," ")</f>
        <v xml:space="preserve"> </v>
      </c>
      <c r="J22" s="6" t="str">
        <f>_xlfn.IFS('[3]Obs vs Exp by HHS Region'!$D46&gt;'[3]Obs vs Exp by HHS Region'!$H46,"A",'[3]Obs vs Exp by HHS Region'!$C46&gt;'[3]Obs vs Exp by HHS Region'!$H46,"W",'[3]Obs vs Exp by HHS Region'!$C46&lt;='[3]Obs vs Exp by HHS Region'!$H46," ")</f>
        <v xml:space="preserve"> </v>
      </c>
      <c r="K22" s="6" t="str">
        <f>_xlfn.IFS('[4]AUG Obs vs Exp by HHS Region'!$D47&gt;'[4]AUG Obs vs Exp by HHS Region'!$H47,"A",'[4]AUG Obs vs Exp by HHS Region'!$C47&gt;'[4]AUG Obs vs Exp by HHS Region'!$H47,"W",'[4]AUG Obs vs Exp by HHS Region'!$C47&lt;='[4]AUG Obs vs Exp by HHS Region'!$H47," ")</f>
        <v xml:space="preserve"> </v>
      </c>
      <c r="L22" s="6" t="str">
        <f>_xlfn.IFS('[4]AUG Obs vs Exp by HHS Region'!$D48&gt;'[4]AUG Obs vs Exp by HHS Region'!$H48,"A",'[4]AUG Obs vs Exp by HHS Region'!$C48&gt;'[4]AUG Obs vs Exp by HHS Region'!$H48,"W",'[4]AUG Obs vs Exp by HHS Region'!$C48&lt;='[4]AUG Obs vs Exp by HHS Region'!$H48," ")</f>
        <v xml:space="preserve"> </v>
      </c>
      <c r="M22" s="6" t="str">
        <f>_xlfn.IFS('[5]Obs vs Exp by HHS Region'!$D49&gt;'[5]Obs vs Exp by HHS Region'!$H49,"A",'[5]Obs vs Exp by HHS Region'!$C49&gt;'[5]Obs vs Exp by HHS Region'!$H49,"W",'[5]Obs vs Exp by HHS Region'!$C49&lt;='[5]Obs vs Exp by HHS Region'!$H49," ")</f>
        <v xml:space="preserve"> </v>
      </c>
    </row>
    <row r="23" spans="1:16" ht="15" customHeight="1" x14ac:dyDescent="0.35">
      <c r="A23" s="9" t="s">
        <v>24</v>
      </c>
      <c r="B23" s="6" t="str">
        <f>_xlfn.IFS('Obs vs Exp by HHS Region'!$D50&gt;'Obs vs Exp by HHS Region'!$H50,"A",'Obs vs Exp by HHS Region'!$C50&gt;'Obs vs Exp by HHS Region'!$H50,"W",'Obs vs Exp by HHS Region'!$C50&lt;='Obs vs Exp by HHS Region'!$H50," ")</f>
        <v xml:space="preserve"> </v>
      </c>
      <c r="C23" s="6" t="str">
        <f>_xlfn.IFS('Obs vs Exp by HHS Region'!$D51&gt;'Obs vs Exp by HHS Region'!$H51,"A",'Obs vs Exp by HHS Region'!$C51&gt;'Obs vs Exp by HHS Region'!$H51,"W",'Obs vs Exp by HHS Region'!$C51&lt;='Obs vs Exp by HHS Region'!$H51," ")</f>
        <v xml:space="preserve"> </v>
      </c>
      <c r="D23" s="6" t="str">
        <f>_xlfn.IFS('Obs vs Exp by HHS Region'!$D52&gt;'Obs vs Exp by HHS Region'!$H52,"A",'Obs vs Exp by HHS Region'!$C52&gt;'Obs vs Exp by HHS Region'!$H52,"W",'Obs vs Exp by HHS Region'!$C52&lt;='Obs vs Exp by HHS Region'!$H52," ")</f>
        <v xml:space="preserve"> </v>
      </c>
      <c r="E23" s="6" t="str">
        <f>_xlfn.IFS('Obs vs Exp by HHS Region'!$D53&gt;'Obs vs Exp by HHS Region'!$H53,"A",'Obs vs Exp by HHS Region'!$C53&gt;'Obs vs Exp by HHS Region'!$H53,"W",'Obs vs Exp by HHS Region'!$C53&lt;='Obs vs Exp by HHS Region'!$H53," ")</f>
        <v xml:space="preserve"> </v>
      </c>
      <c r="F23" s="6" t="str">
        <f>_xlfn.IFS('Obs vs Exp by HHS Region'!$D54&gt;'Obs vs Exp by HHS Region'!$H54,"A",'Obs vs Exp by HHS Region'!$C54&gt;'Obs vs Exp by HHS Region'!$H54,"W",'Obs vs Exp by HHS Region'!$C54&lt;='Obs vs Exp by HHS Region'!$H54," ")</f>
        <v xml:space="preserve"> </v>
      </c>
      <c r="G23" s="6" t="str">
        <f>_xlfn.IFS('[1]MAR Obs vs Exp by HHS Region'!$D55&gt;'[1]MAR Obs vs Exp by HHS Region'!$H55,"A",'[1]MAR Obs vs Exp by HHS Region'!$C55&gt;'[1]MAR Obs vs Exp by HHS Region'!$H55,"W",'[1]MAR Obs vs Exp by HHS Region'!$C55&lt;='[1]MAR Obs vs Exp by HHS Region'!$H55," ")</f>
        <v xml:space="preserve"> </v>
      </c>
      <c r="H23" s="6" t="str">
        <f>_xlfn.IFS('[2]Obs vs Exp by HHS Region'!$D56&gt;'[2]Obs vs Exp by HHS Region'!$H56,"A",'[2]Obs vs Exp by HHS Region'!$C56&gt;'[2]Obs vs Exp by HHS Region'!$H56,"W",'[2]Obs vs Exp by HHS Region'!$C56&lt;='[2]Obs vs Exp by HHS Region'!$H56," ")</f>
        <v xml:space="preserve"> </v>
      </c>
      <c r="I23" s="6" t="str">
        <f>_xlfn.IFS('[2]Obs vs Exp by HHS Region'!$D57&gt;'[2]Obs vs Exp by HHS Region'!$H57,"A",'[2]Obs vs Exp by HHS Region'!$C57&gt;'[2]Obs vs Exp by HHS Region'!$H57,"W",'[2]Obs vs Exp by HHS Region'!$C57&lt;='[2]Obs vs Exp by HHS Region'!$H57," ")</f>
        <v xml:space="preserve"> </v>
      </c>
      <c r="J23" s="6" t="str">
        <f>_xlfn.IFS('[3]Obs vs Exp by HHS Region'!$D58&gt;'[3]Obs vs Exp by HHS Region'!$H58,"A",'[3]Obs vs Exp by HHS Region'!$C58&gt;'[3]Obs vs Exp by HHS Region'!$H58,"W",'[3]Obs vs Exp by HHS Region'!$C58&lt;='[3]Obs vs Exp by HHS Region'!$H58," ")</f>
        <v xml:space="preserve"> </v>
      </c>
      <c r="K23" s="6" t="str">
        <f>_xlfn.IFS('[4]AUG Obs vs Exp by HHS Region'!$D59&gt;'[4]AUG Obs vs Exp by HHS Region'!$H59,"A",'[4]AUG Obs vs Exp by HHS Region'!$C59&gt;'[4]AUG Obs vs Exp by HHS Region'!$H59,"W",'[4]AUG Obs vs Exp by HHS Region'!$C59&lt;='[4]AUG Obs vs Exp by HHS Region'!$H59," ")</f>
        <v xml:space="preserve"> </v>
      </c>
      <c r="L23" s="6" t="str">
        <f>_xlfn.IFS('[4]AUG Obs vs Exp by HHS Region'!$D60&gt;'[4]AUG Obs vs Exp by HHS Region'!$H60,"A",'[4]AUG Obs vs Exp by HHS Region'!$C60&gt;'[4]AUG Obs vs Exp by HHS Region'!$H60,"W",'[4]AUG Obs vs Exp by HHS Region'!$C60&lt;='[4]AUG Obs vs Exp by HHS Region'!$H60," ")</f>
        <v>W</v>
      </c>
      <c r="M23" s="6" t="str">
        <f>_xlfn.IFS('[5]Obs vs Exp by HHS Region'!$D61&gt;'[5]Obs vs Exp by HHS Region'!$H61,"A",'[5]Obs vs Exp by HHS Region'!$C61&gt;'[5]Obs vs Exp by HHS Region'!$H61,"W",'[5]Obs vs Exp by HHS Region'!$C61&lt;='[5]Obs vs Exp by HHS Region'!$H61," ")</f>
        <v>W</v>
      </c>
    </row>
    <row r="24" spans="1:16" ht="15" customHeight="1" x14ac:dyDescent="0.35">
      <c r="A24" s="9" t="s">
        <v>25</v>
      </c>
      <c r="B24" s="6" t="str">
        <f>_xlfn.IFS('Obs vs Exp by HHS Region'!$D62&gt;'Obs vs Exp by HHS Region'!$H62,"A",'Obs vs Exp by HHS Region'!$C62&gt;'Obs vs Exp by HHS Region'!$H62,"W",'Obs vs Exp by HHS Region'!$C62&lt;='Obs vs Exp by HHS Region'!$H62," ")</f>
        <v xml:space="preserve"> </v>
      </c>
      <c r="C24" s="6" t="str">
        <f>_xlfn.IFS('Obs vs Exp by HHS Region'!$D63&gt;'Obs vs Exp by HHS Region'!$H63,"A",'Obs vs Exp by HHS Region'!$C63&gt;'Obs vs Exp by HHS Region'!$H63,"W",'Obs vs Exp by HHS Region'!$C63&lt;='Obs vs Exp by HHS Region'!$H63," ")</f>
        <v xml:space="preserve"> </v>
      </c>
      <c r="D24" s="6" t="str">
        <f>_xlfn.IFS('Obs vs Exp by HHS Region'!$D64&gt;'Obs vs Exp by HHS Region'!$H64,"A",'Obs vs Exp by HHS Region'!$C64&gt;'Obs vs Exp by HHS Region'!$H64,"W",'Obs vs Exp by HHS Region'!$C64&lt;='Obs vs Exp by HHS Region'!$H64," ")</f>
        <v xml:space="preserve"> </v>
      </c>
      <c r="E24" s="6" t="str">
        <f>_xlfn.IFS('Obs vs Exp by HHS Region'!$D65&gt;'Obs vs Exp by HHS Region'!$H65,"A",'Obs vs Exp by HHS Region'!$C65&gt;'Obs vs Exp by HHS Region'!$H65,"W",'Obs vs Exp by HHS Region'!$C65&lt;='Obs vs Exp by HHS Region'!$H65," ")</f>
        <v xml:space="preserve"> </v>
      </c>
      <c r="F24" s="6" t="str">
        <f>_xlfn.IFS('Obs vs Exp by HHS Region'!$D66&gt;'Obs vs Exp by HHS Region'!$H66,"A",'Obs vs Exp by HHS Region'!$C66&gt;'Obs vs Exp by HHS Region'!$H66,"W",'Obs vs Exp by HHS Region'!$C66&lt;='Obs vs Exp by HHS Region'!$H66," ")</f>
        <v>W</v>
      </c>
      <c r="G24" s="6" t="str">
        <f>_xlfn.IFS('[1]MAR Obs vs Exp by HHS Region'!$D67&gt;'[1]MAR Obs vs Exp by HHS Region'!$H67,"A",'[1]MAR Obs vs Exp by HHS Region'!$C67&gt;'[1]MAR Obs vs Exp by HHS Region'!$H67,"W",'[1]MAR Obs vs Exp by HHS Region'!$C67&lt;='[1]MAR Obs vs Exp by HHS Region'!$H67," ")</f>
        <v xml:space="preserve"> </v>
      </c>
      <c r="H24" s="6" t="str">
        <f>_xlfn.IFS('[2]Obs vs Exp by HHS Region'!$D68&gt;'[2]Obs vs Exp by HHS Region'!$H68,"A",'[2]Obs vs Exp by HHS Region'!$C68&gt;'[2]Obs vs Exp by HHS Region'!$H68,"W",'[2]Obs vs Exp by HHS Region'!$C68&lt;='[2]Obs vs Exp by HHS Region'!$H68," ")</f>
        <v xml:space="preserve"> </v>
      </c>
      <c r="I24" s="6" t="str">
        <f>_xlfn.IFS('[2]Obs vs Exp by HHS Region'!$D69&gt;'[2]Obs vs Exp by HHS Region'!$H69,"A",'[2]Obs vs Exp by HHS Region'!$C69&gt;'[2]Obs vs Exp by HHS Region'!$H69,"W",'[2]Obs vs Exp by HHS Region'!$C69&lt;='[2]Obs vs Exp by HHS Region'!$H69," ")</f>
        <v>W</v>
      </c>
      <c r="J24" s="6" t="str">
        <f>_xlfn.IFS('[3]Obs vs Exp by HHS Region'!$D70&gt;'[3]Obs vs Exp by HHS Region'!$H70,"A",'[3]Obs vs Exp by HHS Region'!$C70&gt;'[3]Obs vs Exp by HHS Region'!$H70,"W",'[3]Obs vs Exp by HHS Region'!$C70&lt;='[3]Obs vs Exp by HHS Region'!$H70," ")</f>
        <v xml:space="preserve"> </v>
      </c>
      <c r="K24" s="6" t="str">
        <f>_xlfn.IFS('[4]AUG Obs vs Exp by HHS Region'!$D71&gt;'[4]AUG Obs vs Exp by HHS Region'!$H71,"A",'[4]AUG Obs vs Exp by HHS Region'!$C71&gt;'[4]AUG Obs vs Exp by HHS Region'!$H71,"W",'[4]AUG Obs vs Exp by HHS Region'!$C71&lt;='[4]AUG Obs vs Exp by HHS Region'!$H71," ")</f>
        <v xml:space="preserve"> </v>
      </c>
      <c r="L24" s="6" t="str">
        <f>_xlfn.IFS('[4]AUG Obs vs Exp by HHS Region'!$D72&gt;'[4]AUG Obs vs Exp by HHS Region'!$H72,"A",'[4]AUG Obs vs Exp by HHS Region'!$C72&gt;'[4]AUG Obs vs Exp by HHS Region'!$H72,"W",'[4]AUG Obs vs Exp by HHS Region'!$C72&lt;='[4]AUG Obs vs Exp by HHS Region'!$H72," ")</f>
        <v xml:space="preserve"> </v>
      </c>
      <c r="M24" s="6" t="str">
        <f>_xlfn.IFS('[5]Obs vs Exp by HHS Region'!$D73&gt;'[5]Obs vs Exp by HHS Region'!$H73,"A",'[5]Obs vs Exp by HHS Region'!$C73&gt;'[5]Obs vs Exp by HHS Region'!$H73,"W",'[5]Obs vs Exp by HHS Region'!$C73&lt;='[5]Obs vs Exp by HHS Region'!$H73," ")</f>
        <v xml:space="preserve"> </v>
      </c>
    </row>
    <row r="25" spans="1:16" ht="15" customHeight="1" x14ac:dyDescent="0.35">
      <c r="A25" s="9" t="s">
        <v>26</v>
      </c>
      <c r="B25" s="6" t="str">
        <f>_xlfn.IFS('Obs vs Exp by HHS Region'!$D74&gt;'Obs vs Exp by HHS Region'!$H74,"A",'Obs vs Exp by HHS Region'!$C74&gt;'Obs vs Exp by HHS Region'!$H74,"W",'Obs vs Exp by HHS Region'!$C74&lt;='Obs vs Exp by HHS Region'!$H74," ")</f>
        <v>W</v>
      </c>
      <c r="C25" s="6" t="str">
        <f>_xlfn.IFS('Obs vs Exp by HHS Region'!$D75&gt;'Obs vs Exp by HHS Region'!$H75,"A",'Obs vs Exp by HHS Region'!$C75&gt;'Obs vs Exp by HHS Region'!$H75,"W",'Obs vs Exp by HHS Region'!$C75&lt;='Obs vs Exp by HHS Region'!$H75," ")</f>
        <v xml:space="preserve"> </v>
      </c>
      <c r="D25" s="6" t="str">
        <f>_xlfn.IFS('Obs vs Exp by HHS Region'!$D76&gt;'Obs vs Exp by HHS Region'!$H76,"A",'Obs vs Exp by HHS Region'!$C76&gt;'Obs vs Exp by HHS Region'!$H76,"W",'Obs vs Exp by HHS Region'!$C76&lt;='Obs vs Exp by HHS Region'!$H76," ")</f>
        <v>W</v>
      </c>
      <c r="E25" s="6" t="str">
        <f>_xlfn.IFS('Obs vs Exp by HHS Region'!$D77&gt;'Obs vs Exp by HHS Region'!$H77,"A",'Obs vs Exp by HHS Region'!$C77&gt;'Obs vs Exp by HHS Region'!$H77,"W",'Obs vs Exp by HHS Region'!$C77&lt;='Obs vs Exp by HHS Region'!$H77," ")</f>
        <v xml:space="preserve"> </v>
      </c>
      <c r="F25" s="6" t="str">
        <f>_xlfn.IFS('Obs vs Exp by HHS Region'!$D78&gt;'Obs vs Exp by HHS Region'!$H78,"A",'Obs vs Exp by HHS Region'!$C78&gt;'Obs vs Exp by HHS Region'!$H78,"W",'Obs vs Exp by HHS Region'!$C78&lt;='Obs vs Exp by HHS Region'!$H78," ")</f>
        <v xml:space="preserve"> </v>
      </c>
      <c r="G25" s="6" t="str">
        <f>_xlfn.IFS('[1]MAR Obs vs Exp by HHS Region'!$D79&gt;'[1]MAR Obs vs Exp by HHS Region'!$H79,"A",'[1]MAR Obs vs Exp by HHS Region'!$C79&gt;'[1]MAR Obs vs Exp by HHS Region'!$H79,"W",'[1]MAR Obs vs Exp by HHS Region'!$C79&lt;='[1]MAR Obs vs Exp by HHS Region'!$H79," ")</f>
        <v xml:space="preserve"> </v>
      </c>
      <c r="H25" s="6" t="str">
        <f>_xlfn.IFS('[2]Obs vs Exp by HHS Region'!$D80&gt;'[2]Obs vs Exp by HHS Region'!$H80,"A",'[2]Obs vs Exp by HHS Region'!$C80&gt;'[2]Obs vs Exp by HHS Region'!$H80,"W",'[2]Obs vs Exp by HHS Region'!$C80&lt;='[2]Obs vs Exp by HHS Region'!$H80," ")</f>
        <v xml:space="preserve"> </v>
      </c>
      <c r="I25" s="6" t="str">
        <f>_xlfn.IFS('[2]Obs vs Exp by HHS Region'!$D81&gt;'[2]Obs vs Exp by HHS Region'!$H81,"A",'[2]Obs vs Exp by HHS Region'!$C81&gt;'[2]Obs vs Exp by HHS Region'!$H81,"W",'[2]Obs vs Exp by HHS Region'!$C81&lt;='[2]Obs vs Exp by HHS Region'!$H81," ")</f>
        <v xml:space="preserve"> </v>
      </c>
      <c r="J25" s="6" t="str">
        <f>_xlfn.IFS('[3]Obs vs Exp by HHS Region'!$D82&gt;'[3]Obs vs Exp by HHS Region'!$H82,"A",'[3]Obs vs Exp by HHS Region'!$C82&gt;'[3]Obs vs Exp by HHS Region'!$H82,"W",'[3]Obs vs Exp by HHS Region'!$C82&lt;='[3]Obs vs Exp by HHS Region'!$H82," ")</f>
        <v xml:space="preserve"> </v>
      </c>
      <c r="K25" s="6" t="str">
        <f>_xlfn.IFS('[4]AUG Obs vs Exp by HHS Region'!$D83&gt;'[4]AUG Obs vs Exp by HHS Region'!$H83,"A",'[4]AUG Obs vs Exp by HHS Region'!$C83&gt;'[4]AUG Obs vs Exp by HHS Region'!$H83,"W",'[4]AUG Obs vs Exp by HHS Region'!$C83&lt;='[4]AUG Obs vs Exp by HHS Region'!$H83," ")</f>
        <v xml:space="preserve"> </v>
      </c>
      <c r="L25" s="6" t="str">
        <f>_xlfn.IFS('[4]AUG Obs vs Exp by HHS Region'!$D84&gt;'[4]AUG Obs vs Exp by HHS Region'!$H84,"A",'[4]AUG Obs vs Exp by HHS Region'!$C84&gt;'[4]AUG Obs vs Exp by HHS Region'!$H84,"W",'[4]AUG Obs vs Exp by HHS Region'!$C84&lt;='[4]AUG Obs vs Exp by HHS Region'!$H84," ")</f>
        <v>A</v>
      </c>
      <c r="M25" s="6" t="str">
        <f>_xlfn.IFS('[5]Obs vs Exp by HHS Region'!$D85&gt;'[5]Obs vs Exp by HHS Region'!$H85,"A",'[5]Obs vs Exp by HHS Region'!$C85&gt;'[5]Obs vs Exp by HHS Region'!$H85,"W",'[5]Obs vs Exp by HHS Region'!$C85&lt;='[5]Obs vs Exp by HHS Region'!$H85," ")</f>
        <v xml:space="preserve"> </v>
      </c>
    </row>
    <row r="26" spans="1:16" ht="15" customHeight="1" x14ac:dyDescent="0.35">
      <c r="A26" s="9" t="s">
        <v>27</v>
      </c>
      <c r="B26" s="6" t="str">
        <f>_xlfn.IFS('Obs vs Exp by HHS Region'!$D86&gt;'Obs vs Exp by HHS Region'!$H86,"A",'Obs vs Exp by HHS Region'!$C86&gt;'Obs vs Exp by HHS Region'!$H86,"W",'Obs vs Exp by HHS Region'!$C86&lt;='Obs vs Exp by HHS Region'!$H86," ")</f>
        <v>W</v>
      </c>
      <c r="C26" s="6" t="str">
        <f>_xlfn.IFS('Obs vs Exp by HHS Region'!$D87&gt;'Obs vs Exp by HHS Region'!$H87,"A",'Obs vs Exp by HHS Region'!$C87&gt;'Obs vs Exp by HHS Region'!$H87,"W",'Obs vs Exp by HHS Region'!$C87&lt;='Obs vs Exp by HHS Region'!$H87," ")</f>
        <v>A</v>
      </c>
      <c r="D26" s="6" t="str">
        <f>_xlfn.IFS('Obs vs Exp by HHS Region'!$D88&gt;'Obs vs Exp by HHS Region'!$H88,"A",'Obs vs Exp by HHS Region'!$C88&gt;'Obs vs Exp by HHS Region'!$H88,"W",'Obs vs Exp by HHS Region'!$C88&lt;='Obs vs Exp by HHS Region'!$H88," ")</f>
        <v>W</v>
      </c>
      <c r="E26" s="6" t="str">
        <f>_xlfn.IFS('Obs vs Exp by HHS Region'!$D89&gt;'Obs vs Exp by HHS Region'!$H89,"A",'Obs vs Exp by HHS Region'!$C89&gt;'Obs vs Exp by HHS Region'!$H89,"W",'Obs vs Exp by HHS Region'!$C89&lt;='Obs vs Exp by HHS Region'!$H89," ")</f>
        <v>W</v>
      </c>
      <c r="F26" s="6" t="str">
        <f>_xlfn.IFS('Obs vs Exp by HHS Region'!$D90&gt;'Obs vs Exp by HHS Region'!$H90,"A",'Obs vs Exp by HHS Region'!$C90&gt;'Obs vs Exp by HHS Region'!$H90,"W",'Obs vs Exp by HHS Region'!$C90&lt;='Obs vs Exp by HHS Region'!$H90," ")</f>
        <v xml:space="preserve"> </v>
      </c>
      <c r="G26" s="6" t="str">
        <f>_xlfn.IFS('[1]MAR Obs vs Exp by HHS Region'!$D91&gt;'[1]MAR Obs vs Exp by HHS Region'!$H91,"A",'[1]MAR Obs vs Exp by HHS Region'!$C91&gt;'[1]MAR Obs vs Exp by HHS Region'!$H91,"W",'[1]MAR Obs vs Exp by HHS Region'!$C91&lt;='[1]MAR Obs vs Exp by HHS Region'!$H91," ")</f>
        <v xml:space="preserve"> </v>
      </c>
      <c r="H26" s="6" t="str">
        <f>_xlfn.IFS('[2]Obs vs Exp by HHS Region'!$D92&gt;'[2]Obs vs Exp by HHS Region'!$H92,"A",'[2]Obs vs Exp by HHS Region'!$C92&gt;'[2]Obs vs Exp by HHS Region'!$H92,"W",'[2]Obs vs Exp by HHS Region'!$C92&lt;='[2]Obs vs Exp by HHS Region'!$H92," ")</f>
        <v xml:space="preserve"> </v>
      </c>
      <c r="I26" s="6" t="str">
        <f>_xlfn.IFS('[2]Obs vs Exp by HHS Region'!$D93&gt;'[2]Obs vs Exp by HHS Region'!$H93,"A",'[2]Obs vs Exp by HHS Region'!$C93&gt;'[2]Obs vs Exp by HHS Region'!$H93,"W",'[2]Obs vs Exp by HHS Region'!$C93&lt;='[2]Obs vs Exp by HHS Region'!$H93," ")</f>
        <v xml:space="preserve"> </v>
      </c>
      <c r="J26" s="6" t="str">
        <f>_xlfn.IFS('[3]Obs vs Exp by HHS Region'!$D94&gt;'[3]Obs vs Exp by HHS Region'!$H94,"A",'[3]Obs vs Exp by HHS Region'!$C94&gt;'[3]Obs vs Exp by HHS Region'!$H94,"W",'[3]Obs vs Exp by HHS Region'!$C94&lt;='[3]Obs vs Exp by HHS Region'!$H94," ")</f>
        <v xml:space="preserve"> </v>
      </c>
      <c r="K26" s="6" t="str">
        <f>_xlfn.IFS('[4]AUG Obs vs Exp by HHS Region'!$D95&gt;'[4]AUG Obs vs Exp by HHS Region'!$H95,"A",'[4]AUG Obs vs Exp by HHS Region'!$C95&gt;'[4]AUG Obs vs Exp by HHS Region'!$H95,"W",'[4]AUG Obs vs Exp by HHS Region'!$C95&lt;='[4]AUG Obs vs Exp by HHS Region'!$H95," ")</f>
        <v>W</v>
      </c>
      <c r="L26" s="6" t="str">
        <f>_xlfn.IFS('[4]AUG Obs vs Exp by HHS Region'!$D96&gt;'[4]AUG Obs vs Exp by HHS Region'!$H96,"A",'[4]AUG Obs vs Exp by HHS Region'!$C96&gt;'[4]AUG Obs vs Exp by HHS Region'!$H96,"W",'[4]AUG Obs vs Exp by HHS Region'!$C96&lt;='[4]AUG Obs vs Exp by HHS Region'!$H96," ")</f>
        <v xml:space="preserve"> </v>
      </c>
      <c r="M26" s="6" t="str">
        <f>_xlfn.IFS('[5]Obs vs Exp by HHS Region'!$D97&gt;'[5]Obs vs Exp by HHS Region'!$H97,"A",'[5]Obs vs Exp by HHS Region'!$C97&gt;'[5]Obs vs Exp by HHS Region'!$H97,"W",'[5]Obs vs Exp by HHS Region'!$C97&lt;='[5]Obs vs Exp by HHS Region'!$H97," ")</f>
        <v xml:space="preserve"> </v>
      </c>
    </row>
    <row r="27" spans="1:16" ht="15" customHeight="1" x14ac:dyDescent="0.35">
      <c r="A27" s="9" t="s">
        <v>28</v>
      </c>
      <c r="B27" s="6" t="str">
        <f>_xlfn.IFS('Obs vs Exp by HHS Region'!$D98&gt;'Obs vs Exp by HHS Region'!$H98,"A",'Obs vs Exp by HHS Region'!$C98&gt;'Obs vs Exp by HHS Region'!$H98,"W",'Obs vs Exp by HHS Region'!$C98&lt;='Obs vs Exp by HHS Region'!$H98," ")</f>
        <v xml:space="preserve"> </v>
      </c>
      <c r="C27" s="6" t="str">
        <f>_xlfn.IFS('Obs vs Exp by HHS Region'!$D99&gt;'Obs vs Exp by HHS Region'!$H99,"A",'Obs vs Exp by HHS Region'!$C99&gt;'Obs vs Exp by HHS Region'!$H99,"W",'Obs vs Exp by HHS Region'!$C99&lt;='Obs vs Exp by HHS Region'!$H99," ")</f>
        <v xml:space="preserve"> </v>
      </c>
      <c r="D27" s="6" t="str">
        <f>_xlfn.IFS('Obs vs Exp by HHS Region'!$D100&gt;'Obs vs Exp by HHS Region'!$H100,"A",'Obs vs Exp by HHS Region'!$C100&gt;'Obs vs Exp by HHS Region'!$H100,"W",'Obs vs Exp by HHS Region'!$C100&lt;='Obs vs Exp by HHS Region'!$H100," ")</f>
        <v xml:space="preserve"> </v>
      </c>
      <c r="E27" s="6" t="str">
        <f>_xlfn.IFS('Obs vs Exp by HHS Region'!$D101&gt;'Obs vs Exp by HHS Region'!$H101,"A",'Obs vs Exp by HHS Region'!$C101&gt;'Obs vs Exp by HHS Region'!$H101,"W",'Obs vs Exp by HHS Region'!$C101&lt;='Obs vs Exp by HHS Region'!$H101," ")</f>
        <v xml:space="preserve"> </v>
      </c>
      <c r="F27" s="6" t="str">
        <f>_xlfn.IFS('Obs vs Exp by HHS Region'!$D102&gt;'Obs vs Exp by HHS Region'!$H102,"A",'Obs vs Exp by HHS Region'!$C102&gt;'Obs vs Exp by HHS Region'!$H102,"W",'Obs vs Exp by HHS Region'!$C102&lt;='Obs vs Exp by HHS Region'!$H102," ")</f>
        <v xml:space="preserve"> </v>
      </c>
      <c r="G27" s="6" t="str">
        <f>_xlfn.IFS('[1]MAR Obs vs Exp by HHS Region'!$D103&gt;'[1]MAR Obs vs Exp by HHS Region'!$H103,"A",'[1]MAR Obs vs Exp by HHS Region'!$C103&gt;'[1]MAR Obs vs Exp by HHS Region'!$H103,"W",'[1]MAR Obs vs Exp by HHS Region'!$C103&lt;='[1]MAR Obs vs Exp by HHS Region'!$H103," ")</f>
        <v>A</v>
      </c>
      <c r="H27" s="6" t="str">
        <f>_xlfn.IFS('[2]Obs vs Exp by HHS Region'!$D104&gt;'[2]Obs vs Exp by HHS Region'!$H104,"A",'[2]Obs vs Exp by HHS Region'!$C104&gt;'[2]Obs vs Exp by HHS Region'!$H104,"W",'[2]Obs vs Exp by HHS Region'!$C104&lt;='[2]Obs vs Exp by HHS Region'!$H104," ")</f>
        <v>W</v>
      </c>
      <c r="I27" s="6" t="str">
        <f>_xlfn.IFS('[2]Obs vs Exp by HHS Region'!$D105&gt;'[2]Obs vs Exp by HHS Region'!$H105,"A",'[2]Obs vs Exp by HHS Region'!$C105&gt;'[2]Obs vs Exp by HHS Region'!$H105,"W",'[2]Obs vs Exp by HHS Region'!$C105&lt;='[2]Obs vs Exp by HHS Region'!$H105," ")</f>
        <v xml:space="preserve"> </v>
      </c>
      <c r="J27" s="6" t="str">
        <f>_xlfn.IFS('[3]Obs vs Exp by HHS Region'!$D106&gt;'[3]Obs vs Exp by HHS Region'!$H106,"A",'[3]Obs vs Exp by HHS Region'!$C106&gt;'[3]Obs vs Exp by HHS Region'!$H106,"W",'[3]Obs vs Exp by HHS Region'!$C106&lt;='[3]Obs vs Exp by HHS Region'!$H106," ")</f>
        <v xml:space="preserve"> </v>
      </c>
      <c r="K27" s="6" t="str">
        <f>_xlfn.IFS('[4]AUG Obs vs Exp by HHS Region'!$D107&gt;'[4]AUG Obs vs Exp by HHS Region'!$H107,"A",'[4]AUG Obs vs Exp by HHS Region'!$C107&gt;'[4]AUG Obs vs Exp by HHS Region'!$H107,"W",'[4]AUG Obs vs Exp by HHS Region'!$C107&lt;='[4]AUG Obs vs Exp by HHS Region'!$H107," ")</f>
        <v>W</v>
      </c>
      <c r="L27" s="6" t="str">
        <f>_xlfn.IFS('[4]AUG Obs vs Exp by HHS Region'!$D108&gt;'[4]AUG Obs vs Exp by HHS Region'!$H108,"A",'[4]AUG Obs vs Exp by HHS Region'!$C108&gt;'[4]AUG Obs vs Exp by HHS Region'!$H108,"W",'[4]AUG Obs vs Exp by HHS Region'!$C108&lt;='[4]AUG Obs vs Exp by HHS Region'!$H108," ")</f>
        <v xml:space="preserve"> </v>
      </c>
      <c r="M27" s="6" t="str">
        <f>_xlfn.IFS('[5]Obs vs Exp by HHS Region'!$D109&gt;'[5]Obs vs Exp by HHS Region'!$H109,"A",'[5]Obs vs Exp by HHS Region'!$C109&gt;'[5]Obs vs Exp by HHS Region'!$H109,"W",'[5]Obs vs Exp by HHS Region'!$C109&lt;='[5]Obs vs Exp by HHS Region'!$H109," ")</f>
        <v>A</v>
      </c>
      <c r="O27" s="2"/>
      <c r="P27" s="2"/>
    </row>
    <row r="28" spans="1:16" ht="15" customHeight="1" x14ac:dyDescent="0.35">
      <c r="A28" s="9" t="s">
        <v>29</v>
      </c>
      <c r="B28" s="6" t="str">
        <f>_xlfn.IFS('Obs vs Exp by HHS Region'!$D110&gt;'Obs vs Exp by HHS Region'!$H110,"A",'Obs vs Exp by HHS Region'!$C110&gt;'Obs vs Exp by HHS Region'!$H110,"W",'Obs vs Exp by HHS Region'!$C110&lt;='Obs vs Exp by HHS Region'!$H110," ")</f>
        <v xml:space="preserve"> </v>
      </c>
      <c r="C28" s="6" t="str">
        <f>_xlfn.IFS('Obs vs Exp by HHS Region'!$D111&gt;'Obs vs Exp by HHS Region'!$H111,"A",'Obs vs Exp by HHS Region'!$C111&gt;'Obs vs Exp by HHS Region'!$H111,"W",'Obs vs Exp by HHS Region'!$C111&lt;='Obs vs Exp by HHS Region'!$H111," ")</f>
        <v>W</v>
      </c>
      <c r="D28" s="6" t="str">
        <f>_xlfn.IFS('Obs vs Exp by HHS Region'!$D112&gt;'Obs vs Exp by HHS Region'!$H112,"A",'Obs vs Exp by HHS Region'!$C112&gt;'Obs vs Exp by HHS Region'!$H112,"W",'Obs vs Exp by HHS Region'!$C112&lt;='Obs vs Exp by HHS Region'!$H112," ")</f>
        <v>A</v>
      </c>
      <c r="E28" s="6" t="str">
        <f>_xlfn.IFS('Obs vs Exp by HHS Region'!$D113&gt;'Obs vs Exp by HHS Region'!$H113,"A",'Obs vs Exp by HHS Region'!$C113&gt;'Obs vs Exp by HHS Region'!$H113,"W",'Obs vs Exp by HHS Region'!$C113&lt;='Obs vs Exp by HHS Region'!$H113," ")</f>
        <v xml:space="preserve"> </v>
      </c>
      <c r="F28" s="6" t="str">
        <f>_xlfn.IFS('Obs vs Exp by HHS Region'!$D114&gt;'Obs vs Exp by HHS Region'!$H114,"A",'Obs vs Exp by HHS Region'!$C114&gt;'Obs vs Exp by HHS Region'!$H114,"W",'Obs vs Exp by HHS Region'!$C114&lt;='Obs vs Exp by HHS Region'!$H114," ")</f>
        <v>A</v>
      </c>
      <c r="G28" s="6" t="str">
        <f>_xlfn.IFS('[1]MAR Obs vs Exp by HHS Region'!$D115&gt;'[1]MAR Obs vs Exp by HHS Region'!$H115,"A",'[1]MAR Obs vs Exp by HHS Region'!$C115&gt;'[1]MAR Obs vs Exp by HHS Region'!$H115,"W",'[1]MAR Obs vs Exp by HHS Region'!$C115&lt;='[1]MAR Obs vs Exp by HHS Region'!$H115," ")</f>
        <v>A</v>
      </c>
      <c r="H28" s="6" t="str">
        <f>_xlfn.IFS('[2]Obs vs Exp by HHS Region'!$D116&gt;'[2]Obs vs Exp by HHS Region'!$H116,"A",'[2]Obs vs Exp by HHS Region'!$C116&gt;'[2]Obs vs Exp by HHS Region'!$H116,"W",'[2]Obs vs Exp by HHS Region'!$C116&lt;='[2]Obs vs Exp by HHS Region'!$H116," ")</f>
        <v>A</v>
      </c>
      <c r="I28" s="6" t="str">
        <f>_xlfn.IFS('[2]Obs vs Exp by HHS Region'!$D117&gt;'[2]Obs vs Exp by HHS Region'!$H117,"A",'[2]Obs vs Exp by HHS Region'!$C117&gt;'[2]Obs vs Exp by HHS Region'!$H117,"W",'[2]Obs vs Exp by HHS Region'!$C117&lt;='[2]Obs vs Exp by HHS Region'!$H117," ")</f>
        <v xml:space="preserve"> </v>
      </c>
      <c r="J28" s="6" t="str">
        <f>_xlfn.IFS('[3]Obs vs Exp by HHS Region'!$D118&gt;'[3]Obs vs Exp by HHS Region'!$H118,"A",'[3]Obs vs Exp by HHS Region'!$C118&gt;'[3]Obs vs Exp by HHS Region'!$H118,"W",'[3]Obs vs Exp by HHS Region'!$C118&lt;='[3]Obs vs Exp by HHS Region'!$H118," ")</f>
        <v>W</v>
      </c>
      <c r="K28" s="6" t="str">
        <f>_xlfn.IFS('[4]AUG Obs vs Exp by HHS Region'!$D119&gt;'[4]AUG Obs vs Exp by HHS Region'!$H119,"A",'[4]AUG Obs vs Exp by HHS Region'!$C119&gt;'[4]AUG Obs vs Exp by HHS Region'!$H119,"W",'[4]AUG Obs vs Exp by HHS Region'!$C119&lt;='[4]AUG Obs vs Exp by HHS Region'!$H119," ")</f>
        <v xml:space="preserve"> </v>
      </c>
      <c r="L28" s="6" t="str">
        <f>_xlfn.IFS('[4]AUG Obs vs Exp by HHS Region'!$D120&gt;'[4]AUG Obs vs Exp by HHS Region'!$H120,"A",'[4]AUG Obs vs Exp by HHS Region'!$C120&gt;'[4]AUG Obs vs Exp by HHS Region'!$H120,"W",'[4]AUG Obs vs Exp by HHS Region'!$C120&lt;='[4]AUG Obs vs Exp by HHS Region'!$H120," ")</f>
        <v>W</v>
      </c>
      <c r="M28" s="6" t="str">
        <f>_xlfn.IFS('[5]Obs vs Exp by HHS Region'!$D121&gt;'[5]Obs vs Exp by HHS Region'!$H121,"A",'[5]Obs vs Exp by HHS Region'!$C121&gt;'[5]Obs vs Exp by HHS Region'!$H121,"W",'[5]Obs vs Exp by HHS Region'!$C121&lt;='[5]Obs vs Exp by HHS Region'!$H121," ")</f>
        <v>W</v>
      </c>
    </row>
    <row r="29" spans="1:16" s="16" customFormat="1" ht="15" customHeight="1" x14ac:dyDescent="0.35">
      <c r="A29" s="15" t="s">
        <v>134</v>
      </c>
      <c r="B29" s="15"/>
      <c r="C29" s="15"/>
      <c r="D29" s="15"/>
      <c r="E29" s="15"/>
      <c r="F29" s="15"/>
      <c r="G29" s="15"/>
      <c r="H29" s="15"/>
      <c r="I29" s="15"/>
      <c r="J29" s="15"/>
      <c r="K29" s="15"/>
      <c r="L29" s="15"/>
      <c r="M29" s="15"/>
      <c r="O29" s="17"/>
      <c r="P29" s="17"/>
    </row>
    <row r="30" spans="1:16" ht="15" customHeight="1" x14ac:dyDescent="0.35">
      <c r="A30" s="9" t="s">
        <v>45</v>
      </c>
      <c r="B30" s="6" t="str">
        <f>_xlfn.IFS('Obs vs Exp by Occupation'!$D2&gt;'Obs vs Exp by Occupation'!$H2,"A",'Obs vs Exp by Occupation'!$C2&gt;'Obs vs Exp by Occupation'!$H2,"W",'Obs vs Exp by Occupation'!$C2&lt;='Obs vs Exp by Occupation'!$H2," ")</f>
        <v xml:space="preserve"> </v>
      </c>
      <c r="C30" s="6" t="str">
        <f>_xlfn.IFS('Obs vs Exp by Occupation'!$D3&gt;'Obs vs Exp by Occupation'!$H3,"A",'Obs vs Exp by Occupation'!$C3&gt;'Obs vs Exp by Occupation'!$H3,"W",'Obs vs Exp by Occupation'!$C3&lt;='Obs vs Exp by Occupation'!$H3," ")</f>
        <v xml:space="preserve"> </v>
      </c>
      <c r="D30" s="6" t="str">
        <f>_xlfn.IFS('Obs vs Exp by Occupation'!$D4&gt;'Obs vs Exp by Occupation'!$H4,"A",'Obs vs Exp by Occupation'!$C4&gt;'Obs vs Exp by Occupation'!$H4,"W",'Obs vs Exp by Occupation'!$C4&lt;='Obs vs Exp by Occupation'!$H4," ")</f>
        <v xml:space="preserve"> </v>
      </c>
      <c r="E30" s="6" t="str">
        <f>_xlfn.IFS('Obs vs Exp by Occupation'!$D5&gt;'Obs vs Exp by Occupation'!$H5,"A",'Obs vs Exp by Occupation'!$C5&gt;'Obs vs Exp by Occupation'!$H5,"W",'Obs vs Exp by Occupation'!$C5&lt;='Obs vs Exp by Occupation'!$H5," ")</f>
        <v xml:space="preserve"> </v>
      </c>
      <c r="F30" s="6" t="str">
        <f>_xlfn.IFS('Obs vs Exp by Occupation'!$D6&gt;'Obs vs Exp by Occupation'!$H6,"A",'Obs vs Exp by Occupation'!$C6&gt;'Obs vs Exp by Occupation'!$H6,"W",'Obs vs Exp by Occupation'!$C6&lt;='Obs vs Exp by Occupation'!$H6," ")</f>
        <v>W</v>
      </c>
      <c r="G30" s="6" t="str">
        <f>_xlfn.IFS('[1]MAR Obs vs Exp by Occupation'!$D7&gt;'[1]MAR Obs vs Exp by Occupation'!$H7,"A",'[1]MAR Obs vs Exp by Occupation'!$C7&gt;'[1]MAR Obs vs Exp by Occupation'!$H7,"W",'[1]MAR Obs vs Exp by Occupation'!$C7&lt;='[1]MAR Obs vs Exp by Occupation'!$H7," ")</f>
        <v>W</v>
      </c>
      <c r="H30" s="6" t="str">
        <f>_xlfn.IFS('[2]Obs vs Exp by Occupation'!$D8&gt;'[2]Obs vs Exp by Occupation'!$H8,"A",'[2]Obs vs Exp by Occupation'!$C8&gt;'[2]Obs vs Exp by Occupation'!$H8,"W",'[2]Obs vs Exp by Occupation'!$C8&lt;='[2]Obs vs Exp by Occupation'!$H8," ")</f>
        <v xml:space="preserve"> </v>
      </c>
      <c r="I30" s="6" t="str">
        <f>_xlfn.IFS('[2]Obs vs Exp by Occupation'!$D9&gt;'[2]Obs vs Exp by Occupation'!$H9,"A",'[2]Obs vs Exp by Occupation'!$C9&gt;'[2]Obs vs Exp by Occupation'!$H9,"W",'[2]Obs vs Exp by Occupation'!$C9&lt;='[2]Obs vs Exp by Occupation'!$H9," ")</f>
        <v>W</v>
      </c>
      <c r="J30" s="6" t="str">
        <f>_xlfn.IFS('[3]Obs vs Exp by Occupation'!$D10&gt;'[3]Obs vs Exp by Occupation'!$H10,"A",'[3]Obs vs Exp by Occupation'!$C10&gt;'[3]Obs vs Exp by Occupation'!$H10,"W",'[3]Obs vs Exp by Occupation'!$C10&lt;='[3]Obs vs Exp by Occupation'!$H10," ")</f>
        <v xml:space="preserve"> </v>
      </c>
      <c r="K30" s="6" t="str">
        <f>_xlfn.IFS('[4]AUG Obs vs Exp by Occupation'!$D11&gt;'[4]AUG Obs vs Exp by Occupation'!$H11,"A",'[4]AUG Obs vs Exp by Occupation'!$C11&gt;'[4]AUG Obs vs Exp by Occupation'!$H11,"W",'[4]AUG Obs vs Exp by Occupation'!$C11&lt;='[4]AUG Obs vs Exp by Occupation'!$H11," ")</f>
        <v xml:space="preserve"> </v>
      </c>
      <c r="L30" s="6" t="str">
        <f>_xlfn.IFS('[4]AUG Obs vs Exp by Occupation'!$D12&gt;'[4]AUG Obs vs Exp by Occupation'!$H12,"A",'[4]AUG Obs vs Exp by Occupation'!$C12&gt;'[4]AUG Obs vs Exp by Occupation'!$H12,"W",'[4]AUG Obs vs Exp by Occupation'!$C12&lt;='[4]AUG Obs vs Exp by Occupation'!$H12," ")</f>
        <v>W</v>
      </c>
      <c r="M30" s="6" t="str">
        <f>_xlfn.IFS('[5]Obs vs Exp by Occupation'!$D13&gt;'[5]Obs vs Exp by Occupation'!$H13,"A",'[5]Obs vs Exp by Occupation'!$C13&gt;'[5]Obs vs Exp by Occupation'!$H13,"W",'[5]Obs vs Exp by Occupation'!$C13&lt;='[5]Obs vs Exp by Occupation'!$H13," ")</f>
        <v>W</v>
      </c>
    </row>
    <row r="31" spans="1:16" ht="15" customHeight="1" x14ac:dyDescent="0.35">
      <c r="A31" s="9" t="s">
        <v>46</v>
      </c>
      <c r="B31" s="6" t="str">
        <f>_xlfn.IFS('Obs vs Exp by Occupation'!$D14&gt;'Obs vs Exp by Occupation'!$H14,"A",'Obs vs Exp by Occupation'!$C14&gt;'Obs vs Exp by Occupation'!$H14,"W",'Obs vs Exp by Occupation'!$C14&lt;='Obs vs Exp by Occupation'!$H14," ")</f>
        <v xml:space="preserve"> </v>
      </c>
      <c r="C31" s="6" t="str">
        <f>_xlfn.IFS('Obs vs Exp by Occupation'!$D15&gt;'Obs vs Exp by Occupation'!$H15,"A",'Obs vs Exp by Occupation'!$C15&gt;'Obs vs Exp by Occupation'!$H15,"W",'Obs vs Exp by Occupation'!$C15&lt;='Obs vs Exp by Occupation'!$H15," ")</f>
        <v>W</v>
      </c>
      <c r="D31" s="6" t="str">
        <f>_xlfn.IFS('Obs vs Exp by Occupation'!$D16&gt;'Obs vs Exp by Occupation'!$H16,"A",'Obs vs Exp by Occupation'!$C16&gt;'Obs vs Exp by Occupation'!$H16,"W",'Obs vs Exp by Occupation'!$C16&lt;='Obs vs Exp by Occupation'!$H16," ")</f>
        <v xml:space="preserve"> </v>
      </c>
      <c r="E31" s="6" t="str">
        <f>_xlfn.IFS('Obs vs Exp by Occupation'!$D17&gt;'Obs vs Exp by Occupation'!$H17,"A",'Obs vs Exp by Occupation'!$C17&gt;'Obs vs Exp by Occupation'!$H17,"W",'Obs vs Exp by Occupation'!$C17&lt;='Obs vs Exp by Occupation'!$H17," ")</f>
        <v xml:space="preserve"> </v>
      </c>
      <c r="F31" s="6" t="str">
        <f>_xlfn.IFS('Obs vs Exp by Occupation'!$D18&gt;'Obs vs Exp by Occupation'!$H18,"A",'Obs vs Exp by Occupation'!$C18&gt;'Obs vs Exp by Occupation'!$H18,"W",'Obs vs Exp by Occupation'!$C18&lt;='Obs vs Exp by Occupation'!$H18," ")</f>
        <v>W</v>
      </c>
      <c r="G31" s="6" t="str">
        <f>_xlfn.IFS('[1]MAR Obs vs Exp by Occupation'!$D19&gt;'[1]MAR Obs vs Exp by Occupation'!$H19,"A",'[1]MAR Obs vs Exp by Occupation'!$C19&gt;'[1]MAR Obs vs Exp by Occupation'!$H19,"W",'[1]MAR Obs vs Exp by Occupation'!$C19&lt;='[1]MAR Obs vs Exp by Occupation'!$H19," ")</f>
        <v xml:space="preserve"> </v>
      </c>
      <c r="H31" s="6" t="str">
        <f>_xlfn.IFS('[2]Obs vs Exp by Occupation'!$D20&gt;'[2]Obs vs Exp by Occupation'!$H20,"A",'[2]Obs vs Exp by Occupation'!$C20&gt;'[2]Obs vs Exp by Occupation'!$H20,"W",'[2]Obs vs Exp by Occupation'!$C20&lt;='[2]Obs vs Exp by Occupation'!$H20," ")</f>
        <v>W</v>
      </c>
      <c r="I31" s="6" t="str">
        <f>_xlfn.IFS('[2]Obs vs Exp by Occupation'!$D21&gt;'[2]Obs vs Exp by Occupation'!$H21,"A",'[2]Obs vs Exp by Occupation'!$C21&gt;'[2]Obs vs Exp by Occupation'!$H21,"W",'[2]Obs vs Exp by Occupation'!$C21&lt;='[2]Obs vs Exp by Occupation'!$H21," ")</f>
        <v xml:space="preserve"> </v>
      </c>
      <c r="J31" s="6" t="str">
        <f>_xlfn.IFS('[3]Obs vs Exp by Occupation'!$D22&gt;'[3]Obs vs Exp by Occupation'!$H22,"A",'[3]Obs vs Exp by Occupation'!$C22&gt;'[3]Obs vs Exp by Occupation'!$H22,"W",'[3]Obs vs Exp by Occupation'!$C22&lt;='[3]Obs vs Exp by Occupation'!$H22," ")</f>
        <v>W</v>
      </c>
      <c r="K31" s="6" t="str">
        <f>_xlfn.IFS('[4]AUG Obs vs Exp by Occupation'!$D23&gt;'[4]AUG Obs vs Exp by Occupation'!$H23,"A",'[4]AUG Obs vs Exp by Occupation'!$C23&gt;'[4]AUG Obs vs Exp by Occupation'!$H23,"W",'[4]AUG Obs vs Exp by Occupation'!$C23&lt;='[4]AUG Obs vs Exp by Occupation'!$H23," ")</f>
        <v xml:space="preserve"> </v>
      </c>
      <c r="L31" s="6" t="str">
        <f>_xlfn.IFS('[4]AUG Obs vs Exp by Occupation'!$D24&gt;'[4]AUG Obs vs Exp by Occupation'!$H24,"A",'[4]AUG Obs vs Exp by Occupation'!$C24&gt;'[4]AUG Obs vs Exp by Occupation'!$H24,"W",'[4]AUG Obs vs Exp by Occupation'!$C24&lt;='[4]AUG Obs vs Exp by Occupation'!$H24," ")</f>
        <v>W</v>
      </c>
      <c r="M31" s="6" t="str">
        <f>_xlfn.IFS('[5]Obs vs Exp by Occupation'!$D25&gt;'[5]Obs vs Exp by Occupation'!$H25,"A",'[5]Obs vs Exp by Occupation'!$C25&gt;'[5]Obs vs Exp by Occupation'!$H25,"W",'[5]Obs vs Exp by Occupation'!$C25&lt;='[5]Obs vs Exp by Occupation'!$H25," ")</f>
        <v>W</v>
      </c>
    </row>
    <row r="32" spans="1:16" ht="15" customHeight="1" x14ac:dyDescent="0.35">
      <c r="A32" s="9" t="s">
        <v>47</v>
      </c>
      <c r="B32" s="6" t="str">
        <f>_xlfn.IFS('Obs vs Exp by Occupation'!$D26&gt;'Obs vs Exp by Occupation'!$H26,"A",'Obs vs Exp by Occupation'!$C26&gt;'Obs vs Exp by Occupation'!$H26,"W",'Obs vs Exp by Occupation'!$C26&lt;='Obs vs Exp by Occupation'!$H26," ")</f>
        <v xml:space="preserve"> </v>
      </c>
      <c r="C32" s="6" t="str">
        <f>_xlfn.IFS('Obs vs Exp by Occupation'!$D27&gt;'Obs vs Exp by Occupation'!$H27,"A",'Obs vs Exp by Occupation'!$C27&gt;'Obs vs Exp by Occupation'!$H27,"W",'Obs vs Exp by Occupation'!$C27&lt;='Obs vs Exp by Occupation'!$H27," ")</f>
        <v>W</v>
      </c>
      <c r="D32" s="6" t="str">
        <f>_xlfn.IFS('Obs vs Exp by Occupation'!$D28&gt;'Obs vs Exp by Occupation'!$H28,"A",'Obs vs Exp by Occupation'!$C28&gt;'Obs vs Exp by Occupation'!$H28,"W",'Obs vs Exp by Occupation'!$C28&lt;='Obs vs Exp by Occupation'!$H28," ")</f>
        <v>W</v>
      </c>
      <c r="E32" s="6" t="str">
        <f>_xlfn.IFS('Obs vs Exp by Occupation'!$D29&gt;'Obs vs Exp by Occupation'!$H29,"A",'Obs vs Exp by Occupation'!$C29&gt;'Obs vs Exp by Occupation'!$H29,"W",'Obs vs Exp by Occupation'!$C29&lt;='Obs vs Exp by Occupation'!$H29," ")</f>
        <v xml:space="preserve"> </v>
      </c>
      <c r="F32" s="6" t="str">
        <f>_xlfn.IFS('Obs vs Exp by Occupation'!$D30&gt;'Obs vs Exp by Occupation'!$H30,"A",'Obs vs Exp by Occupation'!$C30&gt;'Obs vs Exp by Occupation'!$H30,"W",'Obs vs Exp by Occupation'!$C30&lt;='Obs vs Exp by Occupation'!$H30," ")</f>
        <v xml:space="preserve"> </v>
      </c>
      <c r="G32" s="6" t="str">
        <f>_xlfn.IFS('[1]MAR Obs vs Exp by Occupation'!$D31&gt;'[1]MAR Obs vs Exp by Occupation'!$H31,"A",'[1]MAR Obs vs Exp by Occupation'!$C31&gt;'[1]MAR Obs vs Exp by Occupation'!$H31,"W",'[1]MAR Obs vs Exp by Occupation'!$C31&lt;='[1]MAR Obs vs Exp by Occupation'!$H31," ")</f>
        <v xml:space="preserve"> </v>
      </c>
      <c r="H32" s="6" t="str">
        <f>_xlfn.IFS('[2]Obs vs Exp by Occupation'!$D32&gt;'[2]Obs vs Exp by Occupation'!$H32,"A",'[2]Obs vs Exp by Occupation'!$C32&gt;'[2]Obs vs Exp by Occupation'!$H32,"W",'[2]Obs vs Exp by Occupation'!$C32&lt;='[2]Obs vs Exp by Occupation'!$H32," ")</f>
        <v xml:space="preserve"> </v>
      </c>
      <c r="I32" s="6" t="str">
        <f>_xlfn.IFS('[2]Obs vs Exp by Occupation'!$D33&gt;'[2]Obs vs Exp by Occupation'!$H33,"A",'[2]Obs vs Exp by Occupation'!$C33&gt;'[2]Obs vs Exp by Occupation'!$H33,"W",'[2]Obs vs Exp by Occupation'!$C33&lt;='[2]Obs vs Exp by Occupation'!$H33," ")</f>
        <v xml:space="preserve"> </v>
      </c>
      <c r="J32" s="6" t="str">
        <f>_xlfn.IFS('[3]Obs vs Exp by Occupation'!$D34&gt;'[3]Obs vs Exp by Occupation'!$H34,"A",'[3]Obs vs Exp by Occupation'!$C34&gt;'[3]Obs vs Exp by Occupation'!$H34,"W",'[3]Obs vs Exp by Occupation'!$C34&lt;='[3]Obs vs Exp by Occupation'!$H34," ")</f>
        <v xml:space="preserve"> </v>
      </c>
      <c r="K32" s="6" t="str">
        <f>_xlfn.IFS('[4]AUG Obs vs Exp by Occupation'!$D35&gt;'[4]AUG Obs vs Exp by Occupation'!$H35,"A",'[4]AUG Obs vs Exp by Occupation'!$C35&gt;'[4]AUG Obs vs Exp by Occupation'!$H35,"W",'[4]AUG Obs vs Exp by Occupation'!$C35&lt;='[4]AUG Obs vs Exp by Occupation'!$H35," ")</f>
        <v>W</v>
      </c>
      <c r="L32" s="6" t="str">
        <f>_xlfn.IFS('[4]AUG Obs vs Exp by Occupation'!$D36&gt;'[4]AUG Obs vs Exp by Occupation'!$H36,"A",'[4]AUG Obs vs Exp by Occupation'!$C36&gt;'[4]AUG Obs vs Exp by Occupation'!$H36,"W",'[4]AUG Obs vs Exp by Occupation'!$C36&lt;='[4]AUG Obs vs Exp by Occupation'!$H36," ")</f>
        <v xml:space="preserve"> </v>
      </c>
      <c r="M32" s="6" t="str">
        <f>_xlfn.IFS('[5]Obs vs Exp by Occupation'!$D37&gt;'[5]Obs vs Exp by Occupation'!$H37,"A",'[5]Obs vs Exp by Occupation'!$C37&gt;'[5]Obs vs Exp by Occupation'!$H37,"W",'[5]Obs vs Exp by Occupation'!$C37&lt;='[5]Obs vs Exp by Occupation'!$H37," ")</f>
        <v>W</v>
      </c>
    </row>
    <row r="33" spans="1:13" ht="15" customHeight="1" x14ac:dyDescent="0.35">
      <c r="A33" s="9" t="s">
        <v>48</v>
      </c>
      <c r="B33" s="6" t="str">
        <f>_xlfn.IFS('Obs vs Exp by Occupation'!$D38&gt;'Obs vs Exp by Occupation'!$H38,"A",'Obs vs Exp by Occupation'!$C38&gt;'Obs vs Exp by Occupation'!$H38,"W",'Obs vs Exp by Occupation'!$C38&lt;='Obs vs Exp by Occupation'!$H38," ")</f>
        <v xml:space="preserve"> </v>
      </c>
      <c r="C33" s="6" t="str">
        <f>_xlfn.IFS('Obs vs Exp by Occupation'!$D39&gt;'Obs vs Exp by Occupation'!$H39,"A",'Obs vs Exp by Occupation'!$C39&gt;'Obs vs Exp by Occupation'!$H39,"W",'Obs vs Exp by Occupation'!$C39&lt;='Obs vs Exp by Occupation'!$H39," ")</f>
        <v xml:space="preserve"> </v>
      </c>
      <c r="D33" s="6" t="str">
        <f>_xlfn.IFS('Obs vs Exp by Occupation'!$D40&gt;'Obs vs Exp by Occupation'!$H40,"A",'Obs vs Exp by Occupation'!$C40&gt;'Obs vs Exp by Occupation'!$H40,"W",'Obs vs Exp by Occupation'!$C40&lt;='Obs vs Exp by Occupation'!$H40," ")</f>
        <v xml:space="preserve"> </v>
      </c>
      <c r="E33" s="6" t="str">
        <f>_xlfn.IFS('Obs vs Exp by Occupation'!$D41&gt;'Obs vs Exp by Occupation'!$H41,"A",'Obs vs Exp by Occupation'!$C41&gt;'Obs vs Exp by Occupation'!$H41,"W",'Obs vs Exp by Occupation'!$C41&lt;='Obs vs Exp by Occupation'!$H41," ")</f>
        <v xml:space="preserve"> </v>
      </c>
      <c r="F33" s="6" t="str">
        <f>_xlfn.IFS('Obs vs Exp by Occupation'!$D42&gt;'Obs vs Exp by Occupation'!$H42,"A",'Obs vs Exp by Occupation'!$C42&gt;'Obs vs Exp by Occupation'!$H42,"W",'Obs vs Exp by Occupation'!$C42&lt;='Obs vs Exp by Occupation'!$H42," ")</f>
        <v xml:space="preserve"> </v>
      </c>
      <c r="G33" s="6" t="str">
        <f>_xlfn.IFS('[1]MAR Obs vs Exp by Occupation'!$D43&gt;'[1]MAR Obs vs Exp by Occupation'!$H43,"A",'[1]MAR Obs vs Exp by Occupation'!$C43&gt;'[1]MAR Obs vs Exp by Occupation'!$H43,"W",'[1]MAR Obs vs Exp by Occupation'!$C43&lt;='[1]MAR Obs vs Exp by Occupation'!$H43," ")</f>
        <v>W</v>
      </c>
      <c r="H33" s="6" t="str">
        <f>_xlfn.IFS('[2]Obs vs Exp by Occupation'!$D44&gt;'[2]Obs vs Exp by Occupation'!$H44,"A",'[2]Obs vs Exp by Occupation'!$C44&gt;'[2]Obs vs Exp by Occupation'!$H44,"W",'[2]Obs vs Exp by Occupation'!$C44&lt;='[2]Obs vs Exp by Occupation'!$H44," ")</f>
        <v xml:space="preserve"> </v>
      </c>
      <c r="I33" s="6" t="str">
        <f>_xlfn.IFS('[2]Obs vs Exp by Occupation'!$D45&gt;'[2]Obs vs Exp by Occupation'!$H45,"A",'[2]Obs vs Exp by Occupation'!$C45&gt;'[2]Obs vs Exp by Occupation'!$H45,"W",'[2]Obs vs Exp by Occupation'!$C45&lt;='[2]Obs vs Exp by Occupation'!$H45," ")</f>
        <v xml:space="preserve"> </v>
      </c>
      <c r="J33" s="6" t="str">
        <f>_xlfn.IFS('[3]Obs vs Exp by Occupation'!$D46&gt;'[3]Obs vs Exp by Occupation'!$H46,"A",'[3]Obs vs Exp by Occupation'!$C46&gt;'[3]Obs vs Exp by Occupation'!$H46,"W",'[3]Obs vs Exp by Occupation'!$C46&lt;='[3]Obs vs Exp by Occupation'!$H46," ")</f>
        <v xml:space="preserve"> </v>
      </c>
      <c r="K33" s="6" t="str">
        <f>_xlfn.IFS('[4]AUG Obs vs Exp by Occupation'!$D47&gt;'[4]AUG Obs vs Exp by Occupation'!$H47,"A",'[4]AUG Obs vs Exp by Occupation'!$C47&gt;'[4]AUG Obs vs Exp by Occupation'!$H47,"W",'[4]AUG Obs vs Exp by Occupation'!$C47&lt;='[4]AUG Obs vs Exp by Occupation'!$H47," ")</f>
        <v xml:space="preserve"> </v>
      </c>
      <c r="L33" s="6" t="str">
        <f>_xlfn.IFS('[4]AUG Obs vs Exp by Occupation'!$D48&gt;'[4]AUG Obs vs Exp by Occupation'!$H48,"A",'[4]AUG Obs vs Exp by Occupation'!$C48&gt;'[4]AUG Obs vs Exp by Occupation'!$H48,"W",'[4]AUG Obs vs Exp by Occupation'!$C48&lt;='[4]AUG Obs vs Exp by Occupation'!$H48," ")</f>
        <v>W</v>
      </c>
      <c r="M33" s="6" t="str">
        <f>_xlfn.IFS('[5]Obs vs Exp by Occupation'!$D49&gt;'[5]Obs vs Exp by Occupation'!$H49,"A",'[5]Obs vs Exp by Occupation'!$C49&gt;'[5]Obs vs Exp by Occupation'!$H49,"W",'[5]Obs vs Exp by Occupation'!$C49&lt;='[5]Obs vs Exp by Occupation'!$H49," ")</f>
        <v>W</v>
      </c>
    </row>
    <row r="34" spans="1:13" ht="15" customHeight="1" x14ac:dyDescent="0.35">
      <c r="A34" s="9" t="s">
        <v>49</v>
      </c>
      <c r="B34" s="6" t="str">
        <f>_xlfn.IFS('Obs vs Exp by Occupation'!$D50&gt;'Obs vs Exp by Occupation'!$H50,"A",'Obs vs Exp by Occupation'!$C50&gt;'Obs vs Exp by Occupation'!$H50,"W",'Obs vs Exp by Occupation'!$C50&lt;='Obs vs Exp by Occupation'!$H50," ")</f>
        <v>A</v>
      </c>
      <c r="C34" s="6" t="str">
        <f>_xlfn.IFS('Obs vs Exp by Occupation'!$D51&gt;'Obs vs Exp by Occupation'!$H51,"A",'Obs vs Exp by Occupation'!$C51&gt;'Obs vs Exp by Occupation'!$H51,"W",'Obs vs Exp by Occupation'!$C51&lt;='Obs vs Exp by Occupation'!$H51," ")</f>
        <v xml:space="preserve"> </v>
      </c>
      <c r="D34" s="6" t="str">
        <f>_xlfn.IFS('Obs vs Exp by Occupation'!$D52&gt;'Obs vs Exp by Occupation'!$H52,"A",'Obs vs Exp by Occupation'!$C52&gt;'Obs vs Exp by Occupation'!$H52,"W",'Obs vs Exp by Occupation'!$C52&lt;='Obs vs Exp by Occupation'!$H52," ")</f>
        <v>W</v>
      </c>
      <c r="E34" s="6" t="str">
        <f>_xlfn.IFS('Obs vs Exp by Occupation'!$D53&gt;'Obs vs Exp by Occupation'!$H53,"A",'Obs vs Exp by Occupation'!$C53&gt;'Obs vs Exp by Occupation'!$H53,"W",'Obs vs Exp by Occupation'!$C53&lt;='Obs vs Exp by Occupation'!$H53," ")</f>
        <v xml:space="preserve"> </v>
      </c>
      <c r="F34" s="6" t="str">
        <f>_xlfn.IFS('Obs vs Exp by Occupation'!$D54&gt;'Obs vs Exp by Occupation'!$H54,"A",'Obs vs Exp by Occupation'!$C54&gt;'Obs vs Exp by Occupation'!$H54,"W",'Obs vs Exp by Occupation'!$C54&lt;='Obs vs Exp by Occupation'!$H54," ")</f>
        <v>W</v>
      </c>
      <c r="G34" s="6" t="str">
        <f>_xlfn.IFS('[1]MAR Obs vs Exp by Occupation'!$D55&gt;'[1]MAR Obs vs Exp by Occupation'!$H55,"A",'[1]MAR Obs vs Exp by Occupation'!$C55&gt;'[1]MAR Obs vs Exp by Occupation'!$H55,"W",'[1]MAR Obs vs Exp by Occupation'!$C55&lt;='[1]MAR Obs vs Exp by Occupation'!$H55," ")</f>
        <v>W</v>
      </c>
      <c r="H34" s="6" t="str">
        <f>_xlfn.IFS('[2]Obs vs Exp by Occupation'!$D56&gt;'[2]Obs vs Exp by Occupation'!$H56,"A",'[2]Obs vs Exp by Occupation'!$C56&gt;'[2]Obs vs Exp by Occupation'!$H56,"W",'[2]Obs vs Exp by Occupation'!$C56&lt;='[2]Obs vs Exp by Occupation'!$H56," ")</f>
        <v>W</v>
      </c>
      <c r="I34" s="6" t="str">
        <f>_xlfn.IFS('[2]Obs vs Exp by Occupation'!$D57&gt;'[2]Obs vs Exp by Occupation'!$H57,"A",'[2]Obs vs Exp by Occupation'!$C57&gt;'[2]Obs vs Exp by Occupation'!$H57,"W",'[2]Obs vs Exp by Occupation'!$C57&lt;='[2]Obs vs Exp by Occupation'!$H57," ")</f>
        <v xml:space="preserve"> </v>
      </c>
      <c r="J34" s="6" t="str">
        <f>_xlfn.IFS('[3]Obs vs Exp by Occupation'!$D58&gt;'[3]Obs vs Exp by Occupation'!$H58,"A",'[3]Obs vs Exp by Occupation'!$C58&gt;'[3]Obs vs Exp by Occupation'!$H58,"W",'[3]Obs vs Exp by Occupation'!$C58&lt;='[3]Obs vs Exp by Occupation'!$H58," ")</f>
        <v>W</v>
      </c>
      <c r="K34" s="6" t="str">
        <f>_xlfn.IFS('[4]AUG Obs vs Exp by Occupation'!$D59&gt;'[4]AUG Obs vs Exp by Occupation'!$H59,"A",'[4]AUG Obs vs Exp by Occupation'!$C59&gt;'[4]AUG Obs vs Exp by Occupation'!$H59,"W",'[4]AUG Obs vs Exp by Occupation'!$C59&lt;='[4]AUG Obs vs Exp by Occupation'!$H59," ")</f>
        <v xml:space="preserve"> </v>
      </c>
      <c r="L34" s="6" t="str">
        <f>_xlfn.IFS('[4]AUG Obs vs Exp by Occupation'!$D60&gt;'[4]AUG Obs vs Exp by Occupation'!$H60,"A",'[4]AUG Obs vs Exp by Occupation'!$C60&gt;'[4]AUG Obs vs Exp by Occupation'!$H60,"W",'[4]AUG Obs vs Exp by Occupation'!$C60&lt;='[4]AUG Obs vs Exp by Occupation'!$H60," ")</f>
        <v xml:space="preserve"> </v>
      </c>
      <c r="M34" s="6" t="str">
        <f>_xlfn.IFS('[5]Obs vs Exp by Occupation'!$D61&gt;'[5]Obs vs Exp by Occupation'!$H61,"A",'[5]Obs vs Exp by Occupation'!$C61&gt;'[5]Obs vs Exp by Occupation'!$H61,"W",'[5]Obs vs Exp by Occupation'!$C61&lt;='[5]Obs vs Exp by Occupation'!$H61," ")</f>
        <v>W</v>
      </c>
    </row>
    <row r="35" spans="1:13" ht="15" customHeight="1" x14ac:dyDescent="0.35">
      <c r="A35" s="9" t="s">
        <v>50</v>
      </c>
      <c r="B35" s="6" t="str">
        <f>_xlfn.IFS('Obs vs Exp by Occupation'!$D62&gt;'Obs vs Exp by Occupation'!$H62,"A",'Obs vs Exp by Occupation'!$C62&gt;'Obs vs Exp by Occupation'!$H62,"W",'Obs vs Exp by Occupation'!$C62&lt;='Obs vs Exp by Occupation'!$H62," ")</f>
        <v xml:space="preserve"> </v>
      </c>
      <c r="C35" s="6" t="str">
        <f>_xlfn.IFS('Obs vs Exp by Occupation'!$D63&gt;'Obs vs Exp by Occupation'!$H63,"A",'Obs vs Exp by Occupation'!$C63&gt;'Obs vs Exp by Occupation'!$H63,"W",'Obs vs Exp by Occupation'!$C63&lt;='Obs vs Exp by Occupation'!$H63," ")</f>
        <v xml:space="preserve"> </v>
      </c>
      <c r="D35" s="6" t="str">
        <f>_xlfn.IFS('Obs vs Exp by Occupation'!$D64&gt;'Obs vs Exp by Occupation'!$H64,"A",'Obs vs Exp by Occupation'!$C64&gt;'Obs vs Exp by Occupation'!$H64,"W",'Obs vs Exp by Occupation'!$C64&lt;='Obs vs Exp by Occupation'!$H64," ")</f>
        <v>W</v>
      </c>
      <c r="E35" s="6" t="str">
        <f>_xlfn.IFS('Obs vs Exp by Occupation'!$D65&gt;'Obs vs Exp by Occupation'!$H65,"A",'Obs vs Exp by Occupation'!$C65&gt;'Obs vs Exp by Occupation'!$H65,"W",'Obs vs Exp by Occupation'!$C65&lt;='Obs vs Exp by Occupation'!$H65," ")</f>
        <v xml:space="preserve"> </v>
      </c>
      <c r="F35" s="6" t="str">
        <f>_xlfn.IFS('Obs vs Exp by Occupation'!$D66&gt;'Obs vs Exp by Occupation'!$H66,"A",'Obs vs Exp by Occupation'!$C66&gt;'Obs vs Exp by Occupation'!$H66,"W",'Obs vs Exp by Occupation'!$C66&lt;='Obs vs Exp by Occupation'!$H66," ")</f>
        <v>W</v>
      </c>
      <c r="G35" s="6" t="str">
        <f>_xlfn.IFS('[1]MAR Obs vs Exp by Occupation'!$D67&gt;'[1]MAR Obs vs Exp by Occupation'!$H67,"A",'[1]MAR Obs vs Exp by Occupation'!$C67&gt;'[1]MAR Obs vs Exp by Occupation'!$H67,"W",'[1]MAR Obs vs Exp by Occupation'!$C67&lt;='[1]MAR Obs vs Exp by Occupation'!$H67," ")</f>
        <v xml:space="preserve"> </v>
      </c>
      <c r="H35" s="6" t="str">
        <f>_xlfn.IFS('[2]Obs vs Exp by Occupation'!$D68&gt;'[2]Obs vs Exp by Occupation'!$H68,"A",'[2]Obs vs Exp by Occupation'!$C68&gt;'[2]Obs vs Exp by Occupation'!$H68,"W",'[2]Obs vs Exp by Occupation'!$C68&lt;='[2]Obs vs Exp by Occupation'!$H68," ")</f>
        <v xml:space="preserve"> </v>
      </c>
      <c r="I35" s="6" t="str">
        <f>_xlfn.IFS('[2]Obs vs Exp by Occupation'!$D69&gt;'[2]Obs vs Exp by Occupation'!$H69,"A",'[2]Obs vs Exp by Occupation'!$C69&gt;'[2]Obs vs Exp by Occupation'!$H69,"W",'[2]Obs vs Exp by Occupation'!$C69&lt;='[2]Obs vs Exp by Occupation'!$H69," ")</f>
        <v xml:space="preserve"> </v>
      </c>
      <c r="J35" s="6" t="str">
        <f>_xlfn.IFS('[3]Obs vs Exp by Occupation'!$D70&gt;'[3]Obs vs Exp by Occupation'!$H70,"A",'[3]Obs vs Exp by Occupation'!$C70&gt;'[3]Obs vs Exp by Occupation'!$H70,"W",'[3]Obs vs Exp by Occupation'!$C70&lt;='[3]Obs vs Exp by Occupation'!$H70," ")</f>
        <v xml:space="preserve"> </v>
      </c>
      <c r="K35" s="6" t="str">
        <f>_xlfn.IFS('[4]AUG Obs vs Exp by Occupation'!$D71&gt;'[4]AUG Obs vs Exp by Occupation'!$H71,"A",'[4]AUG Obs vs Exp by Occupation'!$C71&gt;'[4]AUG Obs vs Exp by Occupation'!$H71,"W",'[4]AUG Obs vs Exp by Occupation'!$C71&lt;='[4]AUG Obs vs Exp by Occupation'!$H71," ")</f>
        <v xml:space="preserve"> </v>
      </c>
      <c r="L35" s="6" t="str">
        <f>_xlfn.IFS('[4]AUG Obs vs Exp by Occupation'!$D72&gt;'[4]AUG Obs vs Exp by Occupation'!$H72,"A",'[4]AUG Obs vs Exp by Occupation'!$C72&gt;'[4]AUG Obs vs Exp by Occupation'!$H72,"W",'[4]AUG Obs vs Exp by Occupation'!$C72&lt;='[4]AUG Obs vs Exp by Occupation'!$H72," ")</f>
        <v>W</v>
      </c>
      <c r="M35" s="6" t="str">
        <f>_xlfn.IFS('[5]Obs vs Exp by Occupation'!$D73&gt;'[5]Obs vs Exp by Occupation'!$H73,"A",'[5]Obs vs Exp by Occupation'!$C73&gt;'[5]Obs vs Exp by Occupation'!$H73,"W",'[5]Obs vs Exp by Occupation'!$C73&lt;='[5]Obs vs Exp by Occupation'!$H73," ")</f>
        <v>W</v>
      </c>
    </row>
    <row r="36" spans="1:13" ht="15" customHeight="1" x14ac:dyDescent="0.35">
      <c r="A36" s="9" t="s">
        <v>51</v>
      </c>
      <c r="B36" s="6" t="str">
        <f>_xlfn.IFS('Obs vs Exp by Occupation'!$D74&gt;'Obs vs Exp by Occupation'!$H74,"A",'Obs vs Exp by Occupation'!$C74&gt;'Obs vs Exp by Occupation'!$H74,"W",'Obs vs Exp by Occupation'!$C74&lt;='Obs vs Exp by Occupation'!$H74," ")</f>
        <v>W</v>
      </c>
      <c r="C36" s="6" t="str">
        <f>_xlfn.IFS('Obs vs Exp by Occupation'!$D75&gt;'Obs vs Exp by Occupation'!$H75,"A",'Obs vs Exp by Occupation'!$C75&gt;'Obs vs Exp by Occupation'!$H75,"W",'Obs vs Exp by Occupation'!$C75&lt;='Obs vs Exp by Occupation'!$H75," ")</f>
        <v xml:space="preserve"> </v>
      </c>
      <c r="D36" s="6" t="str">
        <f>_xlfn.IFS('Obs vs Exp by Occupation'!$D76&gt;'Obs vs Exp by Occupation'!$H76,"A",'Obs vs Exp by Occupation'!$C76&gt;'Obs vs Exp by Occupation'!$H76,"W",'Obs vs Exp by Occupation'!$C76&lt;='Obs vs Exp by Occupation'!$H76," ")</f>
        <v xml:space="preserve"> </v>
      </c>
      <c r="E36" s="6" t="str">
        <f>_xlfn.IFS('Obs vs Exp by Occupation'!$D77&gt;'Obs vs Exp by Occupation'!$H77,"A",'Obs vs Exp by Occupation'!$C77&gt;'Obs vs Exp by Occupation'!$H77,"W",'Obs vs Exp by Occupation'!$C77&lt;='Obs vs Exp by Occupation'!$H77," ")</f>
        <v xml:space="preserve"> </v>
      </c>
      <c r="F36" s="6" t="str">
        <f>_xlfn.IFS('Obs vs Exp by Occupation'!$D78&gt;'Obs vs Exp by Occupation'!$H78,"A",'Obs vs Exp by Occupation'!$C78&gt;'Obs vs Exp by Occupation'!$H78,"W",'Obs vs Exp by Occupation'!$C78&lt;='Obs vs Exp by Occupation'!$H78," ")</f>
        <v xml:space="preserve"> </v>
      </c>
      <c r="G36" s="6" t="str">
        <f>_xlfn.IFS('[1]MAR Obs vs Exp by Occupation'!$D79&gt;'[1]MAR Obs vs Exp by Occupation'!$H79,"A",'[1]MAR Obs vs Exp by Occupation'!$C79&gt;'[1]MAR Obs vs Exp by Occupation'!$H79,"W",'[1]MAR Obs vs Exp by Occupation'!$C79&lt;='[1]MAR Obs vs Exp by Occupation'!$H79," ")</f>
        <v xml:space="preserve"> </v>
      </c>
      <c r="H36" s="6" t="str">
        <f>_xlfn.IFS('[2]Obs vs Exp by Occupation'!$D80&gt;'[2]Obs vs Exp by Occupation'!$H80,"A",'[2]Obs vs Exp by Occupation'!$C80&gt;'[2]Obs vs Exp by Occupation'!$H80,"W",'[2]Obs vs Exp by Occupation'!$C80&lt;='[2]Obs vs Exp by Occupation'!$H80," ")</f>
        <v>W</v>
      </c>
      <c r="I36" s="6" t="str">
        <f>_xlfn.IFS('[2]Obs vs Exp by Occupation'!$D81&gt;'[2]Obs vs Exp by Occupation'!$H81,"A",'[2]Obs vs Exp by Occupation'!$C81&gt;'[2]Obs vs Exp by Occupation'!$H81,"W",'[2]Obs vs Exp by Occupation'!$C81&lt;='[2]Obs vs Exp by Occupation'!$H81," ")</f>
        <v xml:space="preserve"> </v>
      </c>
      <c r="J36" s="6" t="str">
        <f>_xlfn.IFS('[3]Obs vs Exp by Occupation'!$D82&gt;'[3]Obs vs Exp by Occupation'!$H82,"A",'[3]Obs vs Exp by Occupation'!$C82&gt;'[3]Obs vs Exp by Occupation'!$H82,"W",'[3]Obs vs Exp by Occupation'!$C82&lt;='[3]Obs vs Exp by Occupation'!$H82," ")</f>
        <v xml:space="preserve"> </v>
      </c>
      <c r="K36" s="6" t="str">
        <f>_xlfn.IFS('[4]AUG Obs vs Exp by Occupation'!$D83&gt;'[4]AUG Obs vs Exp by Occupation'!$H83,"A",'[4]AUG Obs vs Exp by Occupation'!$C83&gt;'[4]AUG Obs vs Exp by Occupation'!$H83,"W",'[4]AUG Obs vs Exp by Occupation'!$C83&lt;='[4]AUG Obs vs Exp by Occupation'!$H83," ")</f>
        <v xml:space="preserve"> </v>
      </c>
      <c r="L36" s="6" t="str">
        <f>_xlfn.IFS('[4]AUG Obs vs Exp by Occupation'!$D84&gt;'[4]AUG Obs vs Exp by Occupation'!$H84,"A",'[4]AUG Obs vs Exp by Occupation'!$C84&gt;'[4]AUG Obs vs Exp by Occupation'!$H84,"W",'[4]AUG Obs vs Exp by Occupation'!$C84&lt;='[4]AUG Obs vs Exp by Occupation'!$H84," ")</f>
        <v xml:space="preserve"> </v>
      </c>
      <c r="M36" s="6" t="str">
        <f>_xlfn.IFS('[5]Obs vs Exp by Occupation'!$D85&gt;'[5]Obs vs Exp by Occupation'!$H85,"A",'[5]Obs vs Exp by Occupation'!$C85&gt;'[5]Obs vs Exp by Occupation'!$H85,"W",'[5]Obs vs Exp by Occupation'!$C85&lt;='[5]Obs vs Exp by Occupation'!$H85," ")</f>
        <v xml:space="preserve"> </v>
      </c>
    </row>
    <row r="37" spans="1:13" ht="15" customHeight="1" x14ac:dyDescent="0.35">
      <c r="A37" s="9" t="s">
        <v>52</v>
      </c>
      <c r="B37" s="6" t="str">
        <f>_xlfn.IFS('Obs vs Exp by Occupation'!$D86&gt;'Obs vs Exp by Occupation'!$H86,"A",'Obs vs Exp by Occupation'!$C86&gt;'Obs vs Exp by Occupation'!$H86,"W",'Obs vs Exp by Occupation'!$C86&lt;='Obs vs Exp by Occupation'!$H86," ")</f>
        <v xml:space="preserve"> </v>
      </c>
      <c r="C37" s="6" t="str">
        <f>_xlfn.IFS('Obs vs Exp by Occupation'!$D87&gt;'Obs vs Exp by Occupation'!$H87,"A",'Obs vs Exp by Occupation'!$C87&gt;'Obs vs Exp by Occupation'!$H87,"W",'Obs vs Exp by Occupation'!$C87&lt;='Obs vs Exp by Occupation'!$H87," ")</f>
        <v xml:space="preserve"> </v>
      </c>
      <c r="D37" s="6" t="str">
        <f>_xlfn.IFS('Obs vs Exp by Occupation'!$D88&gt;'Obs vs Exp by Occupation'!$H88,"A",'Obs vs Exp by Occupation'!$C88&gt;'Obs vs Exp by Occupation'!$H88,"W",'Obs vs Exp by Occupation'!$C88&lt;='Obs vs Exp by Occupation'!$H88," ")</f>
        <v xml:space="preserve"> </v>
      </c>
      <c r="E37" s="6" t="str">
        <f>_xlfn.IFS('Obs vs Exp by Occupation'!$D89&gt;'Obs vs Exp by Occupation'!$H89,"A",'Obs vs Exp by Occupation'!$C89&gt;'Obs vs Exp by Occupation'!$H89,"W",'Obs vs Exp by Occupation'!$C89&lt;='Obs vs Exp by Occupation'!$H89," ")</f>
        <v xml:space="preserve"> </v>
      </c>
      <c r="F37" s="6" t="str">
        <f>_xlfn.IFS('Obs vs Exp by Occupation'!$D90&gt;'Obs vs Exp by Occupation'!$H90,"A",'Obs vs Exp by Occupation'!$C90&gt;'Obs vs Exp by Occupation'!$H90,"W",'Obs vs Exp by Occupation'!$C90&lt;='Obs vs Exp by Occupation'!$H90," ")</f>
        <v>W</v>
      </c>
      <c r="G37" s="6" t="str">
        <f>_xlfn.IFS('[1]MAR Obs vs Exp by Occupation'!$D91&gt;'[1]MAR Obs vs Exp by Occupation'!$H91,"A",'[1]MAR Obs vs Exp by Occupation'!$C91&gt;'[1]MAR Obs vs Exp by Occupation'!$H91,"W",'[1]MAR Obs vs Exp by Occupation'!$C91&lt;='[1]MAR Obs vs Exp by Occupation'!$H91," ")</f>
        <v xml:space="preserve"> </v>
      </c>
      <c r="H37" s="6" t="str">
        <f>_xlfn.IFS('[2]Obs vs Exp by Occupation'!$D92&gt;'[2]Obs vs Exp by Occupation'!$H92,"A",'[2]Obs vs Exp by Occupation'!$C92&gt;'[2]Obs vs Exp by Occupation'!$H92,"W",'[2]Obs vs Exp by Occupation'!$C92&lt;='[2]Obs vs Exp by Occupation'!$H92," ")</f>
        <v xml:space="preserve"> </v>
      </c>
      <c r="I37" s="6" t="str">
        <f>_xlfn.IFS('[2]Obs vs Exp by Occupation'!$D93&gt;'[2]Obs vs Exp by Occupation'!$H93,"A",'[2]Obs vs Exp by Occupation'!$C93&gt;'[2]Obs vs Exp by Occupation'!$H93,"W",'[2]Obs vs Exp by Occupation'!$C93&lt;='[2]Obs vs Exp by Occupation'!$H93," ")</f>
        <v>W</v>
      </c>
      <c r="J37" s="6" t="str">
        <f>_xlfn.IFS('[3]Obs vs Exp by Occupation'!$D94&gt;'[3]Obs vs Exp by Occupation'!$H94,"A",'[3]Obs vs Exp by Occupation'!$C94&gt;'[3]Obs vs Exp by Occupation'!$H94,"W",'[3]Obs vs Exp by Occupation'!$C94&lt;='[3]Obs vs Exp by Occupation'!$H94," ")</f>
        <v xml:space="preserve"> </v>
      </c>
      <c r="K37" s="6" t="str">
        <f>_xlfn.IFS('[4]AUG Obs vs Exp by Occupation'!$D95&gt;'[4]AUG Obs vs Exp by Occupation'!$H95,"A",'[4]AUG Obs vs Exp by Occupation'!$C95&gt;'[4]AUG Obs vs Exp by Occupation'!$H95,"W",'[4]AUG Obs vs Exp by Occupation'!$C95&lt;='[4]AUG Obs vs Exp by Occupation'!$H95," ")</f>
        <v xml:space="preserve"> </v>
      </c>
      <c r="L37" s="6" t="str">
        <f>_xlfn.IFS('[4]AUG Obs vs Exp by Occupation'!$D96&gt;'[4]AUG Obs vs Exp by Occupation'!$H96,"A",'[4]AUG Obs vs Exp by Occupation'!$C96&gt;'[4]AUG Obs vs Exp by Occupation'!$H96,"W",'[4]AUG Obs vs Exp by Occupation'!$C96&lt;='[4]AUG Obs vs Exp by Occupation'!$H96," ")</f>
        <v>W</v>
      </c>
      <c r="M37" s="6" t="str">
        <f>_xlfn.IFS('[5]Obs vs Exp by Occupation'!$D97&gt;'[5]Obs vs Exp by Occupation'!$H97,"A",'[5]Obs vs Exp by Occupation'!$C97&gt;'[5]Obs vs Exp by Occupation'!$H97,"W",'[5]Obs vs Exp by Occupation'!$C97&lt;='[5]Obs vs Exp by Occupation'!$H97," ")</f>
        <v>W</v>
      </c>
    </row>
    <row r="38" spans="1:13" ht="15" customHeight="1" x14ac:dyDescent="0.35">
      <c r="A38" s="9" t="s">
        <v>53</v>
      </c>
      <c r="B38" s="6" t="str">
        <f>_xlfn.IFS('Obs vs Exp by Occupation'!$D98&gt;'Obs vs Exp by Occupation'!$H98,"A",'Obs vs Exp by Occupation'!$C98&gt;'Obs vs Exp by Occupation'!$H98,"W",'Obs vs Exp by Occupation'!$C98&lt;='Obs vs Exp by Occupation'!$H98," ")</f>
        <v>W</v>
      </c>
      <c r="C38" s="6" t="str">
        <f>_xlfn.IFS('Obs vs Exp by Occupation'!$D99&gt;'Obs vs Exp by Occupation'!$H99,"A",'Obs vs Exp by Occupation'!$C99&gt;'Obs vs Exp by Occupation'!$H99,"W",'Obs vs Exp by Occupation'!$C99&lt;='Obs vs Exp by Occupation'!$H99," ")</f>
        <v xml:space="preserve"> </v>
      </c>
      <c r="D38" s="6" t="str">
        <f>_xlfn.IFS('Obs vs Exp by Occupation'!$D100&gt;'Obs vs Exp by Occupation'!$H100,"A",'Obs vs Exp by Occupation'!$C100&gt;'Obs vs Exp by Occupation'!$H100,"W",'Obs vs Exp by Occupation'!$C100&lt;='Obs vs Exp by Occupation'!$H100," ")</f>
        <v xml:space="preserve"> </v>
      </c>
      <c r="E38" s="6" t="str">
        <f>_xlfn.IFS('Obs vs Exp by Occupation'!$D101&gt;'Obs vs Exp by Occupation'!$H101,"A",'Obs vs Exp by Occupation'!$C101&gt;'Obs vs Exp by Occupation'!$H101,"W",'Obs vs Exp by Occupation'!$C101&lt;='Obs vs Exp by Occupation'!$H101," ")</f>
        <v xml:space="preserve"> </v>
      </c>
      <c r="F38" s="6" t="str">
        <f>_xlfn.IFS('Obs vs Exp by Occupation'!$D102&gt;'Obs vs Exp by Occupation'!$H102,"A",'Obs vs Exp by Occupation'!$C102&gt;'Obs vs Exp by Occupation'!$H102,"W",'Obs vs Exp by Occupation'!$C102&lt;='Obs vs Exp by Occupation'!$H102," ")</f>
        <v xml:space="preserve"> </v>
      </c>
      <c r="G38" s="6" t="str">
        <f>_xlfn.IFS('[1]MAR Obs vs Exp by Occupation'!$D103&gt;'[1]MAR Obs vs Exp by Occupation'!$H103,"A",'[1]MAR Obs vs Exp by Occupation'!$C103&gt;'[1]MAR Obs vs Exp by Occupation'!$H103,"W",'[1]MAR Obs vs Exp by Occupation'!$C103&lt;='[1]MAR Obs vs Exp by Occupation'!$H103," ")</f>
        <v xml:space="preserve"> </v>
      </c>
      <c r="H38" s="6" t="str">
        <f>_xlfn.IFS('[2]Obs vs Exp by Occupation'!$D104&gt;'[2]Obs vs Exp by Occupation'!$H104,"A",'[2]Obs vs Exp by Occupation'!$C104&gt;'[2]Obs vs Exp by Occupation'!$H104,"W",'[2]Obs vs Exp by Occupation'!$C104&lt;='[2]Obs vs Exp by Occupation'!$H104," ")</f>
        <v xml:space="preserve"> </v>
      </c>
      <c r="I38" s="6" t="str">
        <f>_xlfn.IFS('[2]Obs vs Exp by Occupation'!$D105&gt;'[2]Obs vs Exp by Occupation'!$H105,"A",'[2]Obs vs Exp by Occupation'!$C105&gt;'[2]Obs vs Exp by Occupation'!$H105,"W",'[2]Obs vs Exp by Occupation'!$C105&lt;='[2]Obs vs Exp by Occupation'!$H105," ")</f>
        <v xml:space="preserve"> </v>
      </c>
      <c r="J38" s="6" t="str">
        <f>_xlfn.IFS('[3]Obs vs Exp by Occupation'!$D106&gt;'[3]Obs vs Exp by Occupation'!$H106,"A",'[3]Obs vs Exp by Occupation'!$C106&gt;'[3]Obs vs Exp by Occupation'!$H106,"W",'[3]Obs vs Exp by Occupation'!$C106&lt;='[3]Obs vs Exp by Occupation'!$H106," ")</f>
        <v xml:space="preserve"> </v>
      </c>
      <c r="K38" s="6" t="str">
        <f>_xlfn.IFS('[4]AUG Obs vs Exp by Occupation'!$D107&gt;'[4]AUG Obs vs Exp by Occupation'!$H107,"A",'[4]AUG Obs vs Exp by Occupation'!$C107&gt;'[4]AUG Obs vs Exp by Occupation'!$H107,"W",'[4]AUG Obs vs Exp by Occupation'!$C107&lt;='[4]AUG Obs vs Exp by Occupation'!$H107," ")</f>
        <v xml:space="preserve"> </v>
      </c>
      <c r="L38" s="6" t="str">
        <f>_xlfn.IFS('[4]AUG Obs vs Exp by Occupation'!$D108&gt;'[4]AUG Obs vs Exp by Occupation'!$H108,"A",'[4]AUG Obs vs Exp by Occupation'!$C108&gt;'[4]AUG Obs vs Exp by Occupation'!$H108,"W",'[4]AUG Obs vs Exp by Occupation'!$C108&lt;='[4]AUG Obs vs Exp by Occupation'!$H108," ")</f>
        <v xml:space="preserve"> </v>
      </c>
      <c r="M38" s="6" t="str">
        <f>_xlfn.IFS('[5]Obs vs Exp by Occupation'!$D109&gt;'[5]Obs vs Exp by Occupation'!$H109,"A",'[5]Obs vs Exp by Occupation'!$C109&gt;'[5]Obs vs Exp by Occupation'!$H109,"W",'[5]Obs vs Exp by Occupation'!$C109&lt;='[5]Obs vs Exp by Occupation'!$H109," ")</f>
        <v xml:space="preserve"> </v>
      </c>
    </row>
    <row r="39" spans="1:13" ht="15" customHeight="1" x14ac:dyDescent="0.35">
      <c r="A39" s="9" t="s">
        <v>54</v>
      </c>
      <c r="B39" s="6" t="str">
        <f>_xlfn.IFS('Obs vs Exp by Occupation'!$D110&gt;'Obs vs Exp by Occupation'!$H110,"A",'Obs vs Exp by Occupation'!$C110&gt;'Obs vs Exp by Occupation'!$H110,"W",'Obs vs Exp by Occupation'!$C110&lt;='Obs vs Exp by Occupation'!$H110," ")</f>
        <v xml:space="preserve"> </v>
      </c>
      <c r="C39" s="6" t="str">
        <f>_xlfn.IFS('Obs vs Exp by Occupation'!$D111&gt;'Obs vs Exp by Occupation'!$H111,"A",'Obs vs Exp by Occupation'!$C111&gt;'Obs vs Exp by Occupation'!$H111,"W",'Obs vs Exp by Occupation'!$C111&lt;='Obs vs Exp by Occupation'!$H111," ")</f>
        <v xml:space="preserve"> </v>
      </c>
      <c r="D39" s="6" t="str">
        <f>_xlfn.IFS('Obs vs Exp by Occupation'!$D112&gt;'Obs vs Exp by Occupation'!$H112,"A",'Obs vs Exp by Occupation'!$C112&gt;'Obs vs Exp by Occupation'!$H112,"W",'Obs vs Exp by Occupation'!$C112&lt;='Obs vs Exp by Occupation'!$H112," ")</f>
        <v xml:space="preserve"> </v>
      </c>
      <c r="E39" s="6" t="str">
        <f>_xlfn.IFS('Obs vs Exp by Occupation'!$D113&gt;'Obs vs Exp by Occupation'!$H113,"A",'Obs vs Exp by Occupation'!$C113&gt;'Obs vs Exp by Occupation'!$H113,"W",'Obs vs Exp by Occupation'!$C113&lt;='Obs vs Exp by Occupation'!$H113," ")</f>
        <v xml:space="preserve"> </v>
      </c>
      <c r="F39" s="6" t="str">
        <f>_xlfn.IFS('Obs vs Exp by Occupation'!$D114&gt;'Obs vs Exp by Occupation'!$H114,"A",'Obs vs Exp by Occupation'!$C114&gt;'Obs vs Exp by Occupation'!$H114,"W",'Obs vs Exp by Occupation'!$C114&lt;='Obs vs Exp by Occupation'!$H114," ")</f>
        <v xml:space="preserve"> </v>
      </c>
      <c r="G39" s="6" t="str">
        <f>_xlfn.IFS('[1]MAR Obs vs Exp by Occupation'!$D115&gt;'[1]MAR Obs vs Exp by Occupation'!$H115,"A",'[1]MAR Obs vs Exp by Occupation'!$C115&gt;'[1]MAR Obs vs Exp by Occupation'!$H115,"W",'[1]MAR Obs vs Exp by Occupation'!$C115&lt;='[1]MAR Obs vs Exp by Occupation'!$H115," ")</f>
        <v xml:space="preserve"> </v>
      </c>
      <c r="H39" s="6" t="str">
        <f>_xlfn.IFS('[2]Obs vs Exp by Occupation'!$D116&gt;'[2]Obs vs Exp by Occupation'!$H116,"A",'[2]Obs vs Exp by Occupation'!$C116&gt;'[2]Obs vs Exp by Occupation'!$H116,"W",'[2]Obs vs Exp by Occupation'!$C116&lt;='[2]Obs vs Exp by Occupation'!$H116," ")</f>
        <v xml:space="preserve"> </v>
      </c>
      <c r="I39" s="6" t="str">
        <f>_xlfn.IFS('[2]Obs vs Exp by Occupation'!$D117&gt;'[2]Obs vs Exp by Occupation'!$H117,"A",'[2]Obs vs Exp by Occupation'!$C117&gt;'[2]Obs vs Exp by Occupation'!$H117,"W",'[2]Obs vs Exp by Occupation'!$C117&lt;='[2]Obs vs Exp by Occupation'!$H117," ")</f>
        <v xml:space="preserve"> </v>
      </c>
      <c r="J39" s="6" t="str">
        <f>_xlfn.IFS('[3]Obs vs Exp by Occupation'!$D118&gt;'[3]Obs vs Exp by Occupation'!$H118,"A",'[3]Obs vs Exp by Occupation'!$C118&gt;'[3]Obs vs Exp by Occupation'!$H118,"W",'[3]Obs vs Exp by Occupation'!$C118&lt;='[3]Obs vs Exp by Occupation'!$H118," ")</f>
        <v xml:space="preserve"> </v>
      </c>
      <c r="K39" s="6" t="str">
        <f>_xlfn.IFS('[4]AUG Obs vs Exp by Occupation'!$D119&gt;'[4]AUG Obs vs Exp by Occupation'!$H119,"A",'[4]AUG Obs vs Exp by Occupation'!$C119&gt;'[4]AUG Obs vs Exp by Occupation'!$H119,"W",'[4]AUG Obs vs Exp by Occupation'!$C119&lt;='[4]AUG Obs vs Exp by Occupation'!$H119," ")</f>
        <v xml:space="preserve"> </v>
      </c>
      <c r="L39" s="6" t="str">
        <f>_xlfn.IFS('[4]AUG Obs vs Exp by Occupation'!$D120&gt;'[4]AUG Obs vs Exp by Occupation'!$H120,"A",'[4]AUG Obs vs Exp by Occupation'!$C120&gt;'[4]AUG Obs vs Exp by Occupation'!$H120,"W",'[4]AUG Obs vs Exp by Occupation'!$C120&lt;='[4]AUG Obs vs Exp by Occupation'!$H120," ")</f>
        <v xml:space="preserve"> </v>
      </c>
      <c r="M39" s="6" t="str">
        <f>_xlfn.IFS('[5]Obs vs Exp by Occupation'!$D121&gt;'[5]Obs vs Exp by Occupation'!$H121,"A",'[5]Obs vs Exp by Occupation'!$C121&gt;'[5]Obs vs Exp by Occupation'!$H121,"W",'[5]Obs vs Exp by Occupation'!$C121&lt;='[5]Obs vs Exp by Occupation'!$H121," ")</f>
        <v xml:space="preserve"> </v>
      </c>
    </row>
    <row r="40" spans="1:13" s="17" customFormat="1" x14ac:dyDescent="0.35">
      <c r="A40" s="15" t="s">
        <v>133</v>
      </c>
      <c r="B40" s="15"/>
      <c r="C40" s="15"/>
      <c r="D40" s="15"/>
      <c r="E40" s="15"/>
      <c r="F40" s="15"/>
      <c r="G40" s="15"/>
      <c r="H40" s="15"/>
      <c r="I40" s="15"/>
      <c r="J40" s="15"/>
      <c r="K40" s="15"/>
      <c r="L40" s="15"/>
      <c r="M40" s="15"/>
    </row>
    <row r="41" spans="1:13" ht="15" customHeight="1" x14ac:dyDescent="0.35">
      <c r="A41" s="9" t="s">
        <v>113</v>
      </c>
      <c r="B41" s="6" t="str">
        <f>_xlfn.IFS('Obs vs Exp by Industry'!$D2&gt;'Obs vs Exp by Industry'!$H2,"A",'Obs vs Exp by Industry'!$C2&gt;'Obs vs Exp by Industry'!$H2,"W",'Obs vs Exp by Industry'!$C2&lt;='Obs vs Exp by Industry'!$H2," ")</f>
        <v xml:space="preserve"> </v>
      </c>
      <c r="C41" s="6" t="str">
        <f>_xlfn.IFS('Obs vs Exp by Industry'!$D3&gt;'Obs vs Exp by Industry'!$H3,"A",'Obs vs Exp by Industry'!$C3&gt;'Obs vs Exp by Industry'!$H3,"W",'Obs vs Exp by Industry'!$C3&lt;='Obs vs Exp by Industry'!$H3," ")</f>
        <v xml:space="preserve"> </v>
      </c>
      <c r="D41" s="6" t="str">
        <f>_xlfn.IFS('Obs vs Exp by Industry'!$D4&gt;'Obs vs Exp by Industry'!$H4,"A",'Obs vs Exp by Industry'!$C4&gt;'Obs vs Exp by Industry'!$H4,"W",'Obs vs Exp by Industry'!$C4&lt;='Obs vs Exp by Industry'!$H4," ")</f>
        <v xml:space="preserve"> </v>
      </c>
      <c r="E41" s="6" t="str">
        <f>_xlfn.IFS('Obs vs Exp by Industry'!$D5&gt;'Obs vs Exp by Industry'!$H5,"A",'Obs vs Exp by Industry'!$C5&gt;'Obs vs Exp by Industry'!$H5,"W",'Obs vs Exp by Industry'!$C5&lt;='Obs vs Exp by Industry'!$H5," ")</f>
        <v xml:space="preserve"> </v>
      </c>
      <c r="F41" s="6" t="str">
        <f>_xlfn.IFS('Obs vs Exp by Industry'!$D6&gt;'Obs vs Exp by Industry'!$H6,"A",'Obs vs Exp by Industry'!$C6&gt;'Obs vs Exp by Industry'!$H6,"W",'Obs vs Exp by Industry'!$C6&lt;='Obs vs Exp by Industry'!$H6," ")</f>
        <v>W</v>
      </c>
      <c r="G41" s="6" t="str">
        <f>_xlfn.IFS('[1]MAR Obs vs Exp by Industry'!$D7&gt;'[1]MAR Obs vs Exp by Industry'!$H7,"A",'[1]MAR Obs vs Exp by Industry'!$C7&gt;'[1]MAR Obs vs Exp by Industry'!$H7,"W",'[1]MAR Obs vs Exp by Industry'!$C7&lt;='[1]MAR Obs vs Exp by Industry'!$H7," ")</f>
        <v xml:space="preserve"> </v>
      </c>
      <c r="H41" s="6" t="str">
        <f>_xlfn.IFS('[2]Obs vs Exp by Industry'!$D8&gt;'[2]Obs vs Exp by Industry'!$H8,"A",'[2]Obs vs Exp by Industry'!$C8&gt;'[2]Obs vs Exp by Industry'!$H8,"W",'[2]Obs vs Exp by Industry'!$C8&lt;='[2]Obs vs Exp by Industry'!$H8," ")</f>
        <v xml:space="preserve"> </v>
      </c>
      <c r="I41" s="6" t="str">
        <f>_xlfn.IFS('[2]Obs vs Exp by Industry'!$D9&gt;'[2]Obs vs Exp by Industry'!$H9,"A",'[2]Obs vs Exp by Industry'!$C9&gt;'[2]Obs vs Exp by Industry'!$H9,"W",'[2]Obs vs Exp by Industry'!$C9&lt;='[2]Obs vs Exp by Industry'!$H9," ")</f>
        <v>W</v>
      </c>
      <c r="J41" s="6" t="str">
        <f>_xlfn.IFS('[3]Obs vs Exp by Industry'!$D10&gt;'[3]Obs vs Exp by Industry'!$H10,"A",'[3]Obs vs Exp by Industry'!$C10&gt;'[3]Obs vs Exp by Industry'!$H10,"W",'[3]Obs vs Exp by Industry'!$C10&lt;='[3]Obs vs Exp by Industry'!$H10," ")</f>
        <v xml:space="preserve"> </v>
      </c>
      <c r="K41" s="6" t="str">
        <f>_xlfn.IFS('[4]AUG Obs vs Exp by Industry'!$D11&gt;'[4]AUG Obs vs Exp by Industry'!$H11,"A",'[4]AUG Obs vs Exp by Industry'!$C11&gt;'[4]AUG Obs vs Exp by Industry'!$H11,"W",'[4]AUG Obs vs Exp by Industry'!$C11&lt;='[4]AUG Obs vs Exp by Industry'!$H11," ")</f>
        <v xml:space="preserve"> </v>
      </c>
      <c r="L41" s="6" t="str">
        <f>_xlfn.IFS('[4]AUG Obs vs Exp by Industry'!$D12&gt;'[4]AUG Obs vs Exp by Industry'!$H12,"A",'[4]AUG Obs vs Exp by Industry'!$C12&gt;'[4]AUG Obs vs Exp by Industry'!$H12,"W",'[4]AUG Obs vs Exp by Industry'!$C12&lt;='[4]AUG Obs vs Exp by Industry'!$H12," ")</f>
        <v xml:space="preserve"> </v>
      </c>
      <c r="M41" s="6" t="str">
        <f>_xlfn.IFS('[5]Obs vs Exp by Industry'!$D13&gt;'[5]Obs vs Exp by Industry'!$H13,"A",'[5]Obs vs Exp by Industry'!$C13&gt;'[5]Obs vs Exp by Industry'!$H13,"W",'[5]Obs vs Exp by Industry'!$C13&lt;='[5]Obs vs Exp by Industry'!$H13," ")</f>
        <v xml:space="preserve"> </v>
      </c>
    </row>
    <row r="42" spans="1:13" ht="15" customHeight="1" x14ac:dyDescent="0.35">
      <c r="A42" s="9" t="s">
        <v>114</v>
      </c>
      <c r="B42" s="6" t="str">
        <f>_xlfn.IFS('Obs vs Exp by Industry'!$D14&gt;'Obs vs Exp by Industry'!$H14,"A",'Obs vs Exp by Industry'!$C14&gt;'Obs vs Exp by Industry'!$H14,"W",'Obs vs Exp by Industry'!$C14&lt;='Obs vs Exp by Industry'!$H14," ")</f>
        <v xml:space="preserve"> </v>
      </c>
      <c r="C42" s="6" t="str">
        <f>_xlfn.IFS('Obs vs Exp by Industry'!$D15&gt;'Obs vs Exp by Industry'!$H15,"A",'Obs vs Exp by Industry'!$C15&gt;'Obs vs Exp by Industry'!$H15,"W",'Obs vs Exp by Industry'!$C15&lt;='Obs vs Exp by Industry'!$H15," ")</f>
        <v xml:space="preserve"> </v>
      </c>
      <c r="D42" s="6" t="str">
        <f>_xlfn.IFS('Obs vs Exp by Industry'!$D16&gt;'Obs vs Exp by Industry'!$H16,"A",'Obs vs Exp by Industry'!$C16&gt;'Obs vs Exp by Industry'!$H16,"W",'Obs vs Exp by Industry'!$C16&lt;='Obs vs Exp by Industry'!$H16," ")</f>
        <v xml:space="preserve"> </v>
      </c>
      <c r="E42" s="6" t="str">
        <f>_xlfn.IFS('Obs vs Exp by Industry'!$D17&gt;'Obs vs Exp by Industry'!$H17,"A",'Obs vs Exp by Industry'!$C17&gt;'Obs vs Exp by Industry'!$H17,"W",'Obs vs Exp by Industry'!$C17&lt;='Obs vs Exp by Industry'!$H17," ")</f>
        <v xml:space="preserve"> </v>
      </c>
      <c r="F42" s="6" t="str">
        <f>_xlfn.IFS('Obs vs Exp by Industry'!$D18&gt;'Obs vs Exp by Industry'!$H18,"A",'Obs vs Exp by Industry'!$C18&gt;'Obs vs Exp by Industry'!$H18,"W",'Obs vs Exp by Industry'!$C18&lt;='Obs vs Exp by Industry'!$H18," ")</f>
        <v xml:space="preserve"> </v>
      </c>
      <c r="G42" s="6" t="str">
        <f>_xlfn.IFS('[1]MAR Obs vs Exp by Industry'!$D19&gt;'[1]MAR Obs vs Exp by Industry'!$H19,"A",'[1]MAR Obs vs Exp by Industry'!$C19&gt;'[1]MAR Obs vs Exp by Industry'!$H19,"W",'[1]MAR Obs vs Exp by Industry'!$C19&lt;='[1]MAR Obs vs Exp by Industry'!$H19," ")</f>
        <v xml:space="preserve"> </v>
      </c>
      <c r="H42" s="6" t="str">
        <f>_xlfn.IFS('[2]Obs vs Exp by Industry'!$D20&gt;'[2]Obs vs Exp by Industry'!$H20,"A",'[2]Obs vs Exp by Industry'!$C20&gt;'[2]Obs vs Exp by Industry'!$H20,"W",'[2]Obs vs Exp by Industry'!$C20&lt;='[2]Obs vs Exp by Industry'!$H20," ")</f>
        <v>W</v>
      </c>
      <c r="I42" s="6" t="str">
        <f>_xlfn.IFS('[2]Obs vs Exp by Industry'!$D21&gt;'[2]Obs vs Exp by Industry'!$H21,"A",'[2]Obs vs Exp by Industry'!$C21&gt;'[2]Obs vs Exp by Industry'!$H21,"W",'[2]Obs vs Exp by Industry'!$C21&lt;='[2]Obs vs Exp by Industry'!$H21," ")</f>
        <v xml:space="preserve"> </v>
      </c>
      <c r="J42" s="6" t="str">
        <f>_xlfn.IFS('[3]Obs vs Exp by Industry'!$D22&gt;'[3]Obs vs Exp by Industry'!$H22,"A",'[3]Obs vs Exp by Industry'!$C22&gt;'[3]Obs vs Exp by Industry'!$H22,"W",'[3]Obs vs Exp by Industry'!$C22&lt;='[3]Obs vs Exp by Industry'!$H22," ")</f>
        <v xml:space="preserve"> </v>
      </c>
      <c r="K42" s="6" t="str">
        <f>_xlfn.IFS('[4]AUG Obs vs Exp by Industry'!$D23&gt;'[4]AUG Obs vs Exp by Industry'!$H23,"A",'[4]AUG Obs vs Exp by Industry'!$C23&gt;'[4]AUG Obs vs Exp by Industry'!$H23,"W",'[4]AUG Obs vs Exp by Industry'!$C23&lt;='[4]AUG Obs vs Exp by Industry'!$H23," ")</f>
        <v xml:space="preserve"> </v>
      </c>
      <c r="L42" s="6" t="str">
        <f>_xlfn.IFS('[4]AUG Obs vs Exp by Industry'!$D24&gt;'[4]AUG Obs vs Exp by Industry'!$H24,"A",'[4]AUG Obs vs Exp by Industry'!$C24&gt;'[4]AUG Obs vs Exp by Industry'!$H24,"W",'[4]AUG Obs vs Exp by Industry'!$C24&lt;='[4]AUG Obs vs Exp by Industry'!$H24," ")</f>
        <v xml:space="preserve"> </v>
      </c>
      <c r="M42" s="6" t="str">
        <f>_xlfn.IFS('[5]Obs vs Exp by Industry'!$D25&gt;'[5]Obs vs Exp by Industry'!$H25,"A",'[5]Obs vs Exp by Industry'!$C25&gt;'[5]Obs vs Exp by Industry'!$H25,"W",'[5]Obs vs Exp by Industry'!$C25&lt;='[5]Obs vs Exp by Industry'!$H25," ")</f>
        <v xml:space="preserve"> </v>
      </c>
    </row>
    <row r="43" spans="1:13" ht="15" customHeight="1" x14ac:dyDescent="0.35">
      <c r="A43" s="9" t="s">
        <v>115</v>
      </c>
      <c r="B43" s="6" t="str">
        <f>_xlfn.IFS('Obs vs Exp by Industry'!$D26&gt;'Obs vs Exp by Industry'!$H26,"A",'Obs vs Exp by Industry'!$C26&gt;'Obs vs Exp by Industry'!$H26,"W",'Obs vs Exp by Industry'!$C26&lt;='Obs vs Exp by Industry'!$H26," ")</f>
        <v xml:space="preserve"> </v>
      </c>
      <c r="C43" s="6" t="str">
        <f>_xlfn.IFS('Obs vs Exp by Industry'!$D27&gt;'Obs vs Exp by Industry'!$H27,"A",'Obs vs Exp by Industry'!$C27&gt;'Obs vs Exp by Industry'!$H27,"W",'Obs vs Exp by Industry'!$C27&lt;='Obs vs Exp by Industry'!$H27," ")</f>
        <v xml:space="preserve"> </v>
      </c>
      <c r="D43" s="6" t="str">
        <f>_xlfn.IFS('Obs vs Exp by Industry'!$D28&gt;'Obs vs Exp by Industry'!$H28,"A",'Obs vs Exp by Industry'!$C28&gt;'Obs vs Exp by Industry'!$H28,"W",'Obs vs Exp by Industry'!$C28&lt;='Obs vs Exp by Industry'!$H28," ")</f>
        <v xml:space="preserve"> </v>
      </c>
      <c r="E43" s="6" t="str">
        <f>_xlfn.IFS('Obs vs Exp by Industry'!$D29&gt;'Obs vs Exp by Industry'!$H29,"A",'Obs vs Exp by Industry'!$C29&gt;'Obs vs Exp by Industry'!$H29,"W",'Obs vs Exp by Industry'!$C29&lt;='Obs vs Exp by Industry'!$H29," ")</f>
        <v xml:space="preserve"> </v>
      </c>
      <c r="F43" s="6" t="str">
        <f>_xlfn.IFS('Obs vs Exp by Industry'!$D30&gt;'Obs vs Exp by Industry'!$H30,"A",'Obs vs Exp by Industry'!$C30&gt;'Obs vs Exp by Industry'!$H30,"W",'Obs vs Exp by Industry'!$C30&lt;='Obs vs Exp by Industry'!$H30," ")</f>
        <v>W</v>
      </c>
      <c r="G43" s="6" t="str">
        <f>_xlfn.IFS('[1]MAR Obs vs Exp by Industry'!$D31&gt;'[1]MAR Obs vs Exp by Industry'!$H31,"A",'[1]MAR Obs vs Exp by Industry'!$C31&gt;'[1]MAR Obs vs Exp by Industry'!$H31,"W",'[1]MAR Obs vs Exp by Industry'!$C31&lt;='[1]MAR Obs vs Exp by Industry'!$H31," ")</f>
        <v xml:space="preserve"> </v>
      </c>
      <c r="H43" s="6" t="str">
        <f>_xlfn.IFS('[2]Obs vs Exp by Industry'!$D32&gt;'[2]Obs vs Exp by Industry'!$H32,"A",'[2]Obs vs Exp by Industry'!$C32&gt;'[2]Obs vs Exp by Industry'!$H32,"W",'[2]Obs vs Exp by Industry'!$C32&lt;='[2]Obs vs Exp by Industry'!$H32," ")</f>
        <v xml:space="preserve"> </v>
      </c>
      <c r="I43" s="6" t="str">
        <f>_xlfn.IFS('[2]Obs vs Exp by Industry'!$D33&gt;'[2]Obs vs Exp by Industry'!$H33,"A",'[2]Obs vs Exp by Industry'!$C33&gt;'[2]Obs vs Exp by Industry'!$H33,"W",'[2]Obs vs Exp by Industry'!$C33&lt;='[2]Obs vs Exp by Industry'!$H33," ")</f>
        <v xml:space="preserve"> </v>
      </c>
      <c r="J43" s="6" t="str">
        <f>_xlfn.IFS('[3]Obs vs Exp by Industry'!$D34&gt;'[3]Obs vs Exp by Industry'!$H34,"A",'[3]Obs vs Exp by Industry'!$C34&gt;'[3]Obs vs Exp by Industry'!$H34,"W",'[3]Obs vs Exp by Industry'!$C34&lt;='[3]Obs vs Exp by Industry'!$H34," ")</f>
        <v xml:space="preserve"> </v>
      </c>
      <c r="K43" s="6" t="str">
        <f>_xlfn.IFS('[4]AUG Obs vs Exp by Industry'!$D35&gt;'[4]AUG Obs vs Exp by Industry'!$H35,"A",'[4]AUG Obs vs Exp by Industry'!$C35&gt;'[4]AUG Obs vs Exp by Industry'!$H35,"W",'[4]AUG Obs vs Exp by Industry'!$C35&lt;='[4]AUG Obs vs Exp by Industry'!$H35," ")</f>
        <v xml:space="preserve"> </v>
      </c>
      <c r="L43" s="6" t="str">
        <f>_xlfn.IFS('[4]AUG Obs vs Exp by Industry'!$D36&gt;'[4]AUG Obs vs Exp by Industry'!$H36,"A",'[4]AUG Obs vs Exp by Industry'!$C36&gt;'[4]AUG Obs vs Exp by Industry'!$H36,"W",'[4]AUG Obs vs Exp by Industry'!$C36&lt;='[4]AUG Obs vs Exp by Industry'!$H36," ")</f>
        <v xml:space="preserve"> </v>
      </c>
      <c r="M43" s="6" t="str">
        <f>_xlfn.IFS('[5]Obs vs Exp by Industry'!$D37&gt;'[5]Obs vs Exp by Industry'!$H37,"A",'[5]Obs vs Exp by Industry'!$C37&gt;'[5]Obs vs Exp by Industry'!$H37,"W",'[5]Obs vs Exp by Industry'!$C37&lt;='[5]Obs vs Exp by Industry'!$H37," ")</f>
        <v xml:space="preserve"> </v>
      </c>
    </row>
    <row r="44" spans="1:13" ht="15" customHeight="1" x14ac:dyDescent="0.35">
      <c r="A44" s="9" t="s">
        <v>116</v>
      </c>
      <c r="B44" s="6" t="str">
        <f>_xlfn.IFS('Obs vs Exp by Industry'!$D38&gt;'Obs vs Exp by Industry'!$H38,"A",'Obs vs Exp by Industry'!$C38&gt;'Obs vs Exp by Industry'!$H38,"W",'Obs vs Exp by Industry'!$C38&lt;='Obs vs Exp by Industry'!$H38," ")</f>
        <v xml:space="preserve"> </v>
      </c>
      <c r="C44" s="6" t="str">
        <f>_xlfn.IFS('Obs vs Exp by Industry'!$D39&gt;'Obs vs Exp by Industry'!$H39,"A",'Obs vs Exp by Industry'!$C39&gt;'Obs vs Exp by Industry'!$H39,"W",'Obs vs Exp by Industry'!$C39&lt;='Obs vs Exp by Industry'!$H39," ")</f>
        <v xml:space="preserve"> </v>
      </c>
      <c r="D44" s="6" t="str">
        <f>_xlfn.IFS('Obs vs Exp by Industry'!$D40&gt;'Obs vs Exp by Industry'!$H40,"A",'Obs vs Exp by Industry'!$C40&gt;'Obs vs Exp by Industry'!$H40,"W",'Obs vs Exp by Industry'!$C40&lt;='Obs vs Exp by Industry'!$H40," ")</f>
        <v xml:space="preserve"> </v>
      </c>
      <c r="E44" s="6" t="str">
        <f>_xlfn.IFS('Obs vs Exp by Industry'!$D41&gt;'Obs vs Exp by Industry'!$H41,"A",'Obs vs Exp by Industry'!$C41&gt;'Obs vs Exp by Industry'!$H41,"W",'Obs vs Exp by Industry'!$C41&lt;='Obs vs Exp by Industry'!$H41," ")</f>
        <v xml:space="preserve"> </v>
      </c>
      <c r="F44" s="6" t="str">
        <f>_xlfn.IFS('Obs vs Exp by Industry'!$D42&gt;'Obs vs Exp by Industry'!$H42,"A",'Obs vs Exp by Industry'!$C42&gt;'Obs vs Exp by Industry'!$H42,"W",'Obs vs Exp by Industry'!$C42&lt;='Obs vs Exp by Industry'!$H42," ")</f>
        <v xml:space="preserve"> </v>
      </c>
      <c r="G44" s="6" t="str">
        <f>_xlfn.IFS('[1]MAR Obs vs Exp by Industry'!$D43&gt;'[1]MAR Obs vs Exp by Industry'!$H43,"A",'[1]MAR Obs vs Exp by Industry'!$C43&gt;'[1]MAR Obs vs Exp by Industry'!$H43,"W",'[1]MAR Obs vs Exp by Industry'!$C43&lt;='[1]MAR Obs vs Exp by Industry'!$H43," ")</f>
        <v xml:space="preserve"> </v>
      </c>
      <c r="H44" s="6" t="str">
        <f>_xlfn.IFS('[2]Obs vs Exp by Industry'!$D44&gt;'[2]Obs vs Exp by Industry'!$H44,"A",'[2]Obs vs Exp by Industry'!$C44&gt;'[2]Obs vs Exp by Industry'!$H44,"W",'[2]Obs vs Exp by Industry'!$C44&lt;='[2]Obs vs Exp by Industry'!$H44," ")</f>
        <v xml:space="preserve"> </v>
      </c>
      <c r="I44" s="6" t="str">
        <f>_xlfn.IFS('[2]Obs vs Exp by Industry'!$D45&gt;'[2]Obs vs Exp by Industry'!$H45,"A",'[2]Obs vs Exp by Industry'!$C45&gt;'[2]Obs vs Exp by Industry'!$H45,"W",'[2]Obs vs Exp by Industry'!$C45&lt;='[2]Obs vs Exp by Industry'!$H45," ")</f>
        <v xml:space="preserve"> </v>
      </c>
      <c r="J44" s="6" t="str">
        <f>_xlfn.IFS('[3]Obs vs Exp by Industry'!$D46&gt;'[3]Obs vs Exp by Industry'!$H46,"A",'[3]Obs vs Exp by Industry'!$C46&gt;'[3]Obs vs Exp by Industry'!$H46,"W",'[3]Obs vs Exp by Industry'!$C46&lt;='[3]Obs vs Exp by Industry'!$H46," ")</f>
        <v xml:space="preserve"> </v>
      </c>
      <c r="K44" s="6" t="str">
        <f>_xlfn.IFS('[4]AUG Obs vs Exp by Industry'!$D47&gt;'[4]AUG Obs vs Exp by Industry'!$H47,"A",'[4]AUG Obs vs Exp by Industry'!$C47&gt;'[4]AUG Obs vs Exp by Industry'!$H47,"W",'[4]AUG Obs vs Exp by Industry'!$C47&lt;='[4]AUG Obs vs Exp by Industry'!$H47," ")</f>
        <v xml:space="preserve"> </v>
      </c>
      <c r="L44" s="6" t="str">
        <f>_xlfn.IFS('[4]AUG Obs vs Exp by Industry'!$D48&gt;'[4]AUG Obs vs Exp by Industry'!$H48,"A",'[4]AUG Obs vs Exp by Industry'!$C48&gt;'[4]AUG Obs vs Exp by Industry'!$H48,"W",'[4]AUG Obs vs Exp by Industry'!$C48&lt;='[4]AUG Obs vs Exp by Industry'!$H48," ")</f>
        <v xml:space="preserve"> </v>
      </c>
      <c r="M44" s="6" t="str">
        <f>_xlfn.IFS('[5]Obs vs Exp by Industry'!$D49&gt;'[5]Obs vs Exp by Industry'!$H49,"A",'[5]Obs vs Exp by Industry'!$C49&gt;'[5]Obs vs Exp by Industry'!$H49,"W",'[5]Obs vs Exp by Industry'!$C49&lt;='[5]Obs vs Exp by Industry'!$H49," ")</f>
        <v xml:space="preserve"> </v>
      </c>
    </row>
    <row r="45" spans="1:13" ht="15" customHeight="1" x14ac:dyDescent="0.35">
      <c r="A45" s="9" t="s">
        <v>117</v>
      </c>
      <c r="B45" s="6" t="str">
        <f>_xlfn.IFS('Obs vs Exp by Industry'!$D50&gt;'Obs vs Exp by Industry'!$H50,"A",'Obs vs Exp by Industry'!$C50&gt;'Obs vs Exp by Industry'!$H50,"W",'Obs vs Exp by Industry'!$C50&lt;='Obs vs Exp by Industry'!$H50," ")</f>
        <v xml:space="preserve"> </v>
      </c>
      <c r="C45" s="6" t="str">
        <f>_xlfn.IFS('Obs vs Exp by Industry'!$D51&gt;'Obs vs Exp by Industry'!$H51,"A",'Obs vs Exp by Industry'!$C51&gt;'Obs vs Exp by Industry'!$H51,"W",'Obs vs Exp by Industry'!$C51&lt;='Obs vs Exp by Industry'!$H51," ")</f>
        <v xml:space="preserve"> </v>
      </c>
      <c r="D45" s="6" t="str">
        <f>_xlfn.IFS('Obs vs Exp by Industry'!$D52&gt;'Obs vs Exp by Industry'!$H52,"A",'Obs vs Exp by Industry'!$C52&gt;'Obs vs Exp by Industry'!$H52,"W",'Obs vs Exp by Industry'!$C52&lt;='Obs vs Exp by Industry'!$H52," ")</f>
        <v xml:space="preserve"> </v>
      </c>
      <c r="E45" s="6" t="str">
        <f>_xlfn.IFS('Obs vs Exp by Industry'!$D53&gt;'Obs vs Exp by Industry'!$H53,"A",'Obs vs Exp by Industry'!$C53&gt;'Obs vs Exp by Industry'!$H53,"W",'Obs vs Exp by Industry'!$C53&lt;='Obs vs Exp by Industry'!$H53," ")</f>
        <v xml:space="preserve"> </v>
      </c>
      <c r="F45" s="6" t="str">
        <f>_xlfn.IFS('Obs vs Exp by Industry'!$D54&gt;'Obs vs Exp by Industry'!$H54,"A",'Obs vs Exp by Industry'!$C54&gt;'Obs vs Exp by Industry'!$H54,"W",'Obs vs Exp by Industry'!$C54&lt;='Obs vs Exp by Industry'!$H54," ")</f>
        <v xml:space="preserve"> </v>
      </c>
      <c r="G45" s="6" t="str">
        <f>_xlfn.IFS('[1]MAR Obs vs Exp by Industry'!$D55&gt;'[1]MAR Obs vs Exp by Industry'!$H55,"A",'[1]MAR Obs vs Exp by Industry'!$C55&gt;'[1]MAR Obs vs Exp by Industry'!$H55,"W",'[1]MAR Obs vs Exp by Industry'!$C55&lt;='[1]MAR Obs vs Exp by Industry'!$H55," ")</f>
        <v>W</v>
      </c>
      <c r="H45" s="6" t="str">
        <f>_xlfn.IFS('[2]Obs vs Exp by Industry'!$D56&gt;'[2]Obs vs Exp by Industry'!$H56,"A",'[2]Obs vs Exp by Industry'!$C56&gt;'[2]Obs vs Exp by Industry'!$H56,"W",'[2]Obs vs Exp by Industry'!$C56&lt;='[2]Obs vs Exp by Industry'!$H56," ")</f>
        <v xml:space="preserve"> </v>
      </c>
      <c r="I45" s="6" t="str">
        <f>_xlfn.IFS('[2]Obs vs Exp by Industry'!$D57&gt;'[2]Obs vs Exp by Industry'!$H57,"A",'[2]Obs vs Exp by Industry'!$C57&gt;'[2]Obs vs Exp by Industry'!$H57,"W",'[2]Obs vs Exp by Industry'!$C57&lt;='[2]Obs vs Exp by Industry'!$H57," ")</f>
        <v xml:space="preserve"> </v>
      </c>
      <c r="J45" s="6" t="str">
        <f>_xlfn.IFS('[3]Obs vs Exp by Industry'!$D58&gt;'[3]Obs vs Exp by Industry'!$H58,"A",'[3]Obs vs Exp by Industry'!$C58&gt;'[3]Obs vs Exp by Industry'!$H58,"W",'[3]Obs vs Exp by Industry'!$C58&lt;='[3]Obs vs Exp by Industry'!$H58," ")</f>
        <v xml:space="preserve"> </v>
      </c>
      <c r="K45" s="6" t="str">
        <f>_xlfn.IFS('[4]AUG Obs vs Exp by Industry'!$D59&gt;'[4]AUG Obs vs Exp by Industry'!$H59,"A",'[4]AUG Obs vs Exp by Industry'!$C59&gt;'[4]AUG Obs vs Exp by Industry'!$H59,"W",'[4]AUG Obs vs Exp by Industry'!$C59&lt;='[4]AUG Obs vs Exp by Industry'!$H59," ")</f>
        <v>W</v>
      </c>
      <c r="L45" s="6" t="str">
        <f>_xlfn.IFS('[4]AUG Obs vs Exp by Industry'!$D60&gt;'[4]AUG Obs vs Exp by Industry'!$H60,"A",'[4]AUG Obs vs Exp by Industry'!$C60&gt;'[4]AUG Obs vs Exp by Industry'!$H60,"W",'[4]AUG Obs vs Exp by Industry'!$C60&lt;='[4]AUG Obs vs Exp by Industry'!$H60," ")</f>
        <v>W</v>
      </c>
      <c r="M45" s="6" t="str">
        <f>_xlfn.IFS('[5]Obs vs Exp by Industry'!$D61&gt;'[5]Obs vs Exp by Industry'!$H61,"A",'[5]Obs vs Exp by Industry'!$C61&gt;'[5]Obs vs Exp by Industry'!$H61,"W",'[5]Obs vs Exp by Industry'!$C61&lt;='[5]Obs vs Exp by Industry'!$H61," ")</f>
        <v>W</v>
      </c>
    </row>
    <row r="46" spans="1:13" ht="15" customHeight="1" x14ac:dyDescent="0.35">
      <c r="A46" s="9" t="s">
        <v>118</v>
      </c>
      <c r="B46" s="6" t="str">
        <f>_xlfn.IFS('Obs vs Exp by Industry'!$D62&gt;'Obs vs Exp by Industry'!$H62,"A",'Obs vs Exp by Industry'!$C62&gt;'Obs vs Exp by Industry'!$H62,"W",'Obs vs Exp by Industry'!$C62&lt;='Obs vs Exp by Industry'!$H62," ")</f>
        <v>W</v>
      </c>
      <c r="C46" s="6" t="str">
        <f>_xlfn.IFS('Obs vs Exp by Industry'!$D63&gt;'Obs vs Exp by Industry'!$H63,"A",'Obs vs Exp by Industry'!$C63&gt;'Obs vs Exp by Industry'!$H63,"W",'Obs vs Exp by Industry'!$C63&lt;='Obs vs Exp by Industry'!$H63," ")</f>
        <v xml:space="preserve"> </v>
      </c>
      <c r="D46" s="6" t="str">
        <f>_xlfn.IFS('Obs vs Exp by Industry'!$D64&gt;'Obs vs Exp by Industry'!$H64,"A",'Obs vs Exp by Industry'!$C64&gt;'Obs vs Exp by Industry'!$H64,"W",'Obs vs Exp by Industry'!$C64&lt;='Obs vs Exp by Industry'!$H64," ")</f>
        <v xml:space="preserve"> </v>
      </c>
      <c r="E46" s="6" t="str">
        <f>_xlfn.IFS('Obs vs Exp by Industry'!$D65&gt;'Obs vs Exp by Industry'!$H65,"A",'Obs vs Exp by Industry'!$C65&gt;'Obs vs Exp by Industry'!$H65,"W",'Obs vs Exp by Industry'!$C65&lt;='Obs vs Exp by Industry'!$H65," ")</f>
        <v xml:space="preserve"> </v>
      </c>
      <c r="F46" s="6" t="str">
        <f>_xlfn.IFS('Obs vs Exp by Industry'!$D66&gt;'Obs vs Exp by Industry'!$H66,"A",'Obs vs Exp by Industry'!$C66&gt;'Obs vs Exp by Industry'!$H66,"W",'Obs vs Exp by Industry'!$C66&lt;='Obs vs Exp by Industry'!$H66," ")</f>
        <v xml:space="preserve"> </v>
      </c>
      <c r="G46" s="6" t="str">
        <f>_xlfn.IFS('[1]MAR Obs vs Exp by Industry'!$D67&gt;'[1]MAR Obs vs Exp by Industry'!$H67,"A",'[1]MAR Obs vs Exp by Industry'!$C67&gt;'[1]MAR Obs vs Exp by Industry'!$H67,"W",'[1]MAR Obs vs Exp by Industry'!$C67&lt;='[1]MAR Obs vs Exp by Industry'!$H67," ")</f>
        <v>W</v>
      </c>
      <c r="H46" s="6" t="str">
        <f>_xlfn.IFS('[2]Obs vs Exp by Industry'!$D68&gt;'[2]Obs vs Exp by Industry'!$H68,"A",'[2]Obs vs Exp by Industry'!$C68&gt;'[2]Obs vs Exp by Industry'!$H68,"W",'[2]Obs vs Exp by Industry'!$C68&lt;='[2]Obs vs Exp by Industry'!$H68," ")</f>
        <v>W</v>
      </c>
      <c r="I46" s="6" t="str">
        <f>_xlfn.IFS('[2]Obs vs Exp by Industry'!$D69&gt;'[2]Obs vs Exp by Industry'!$H69,"A",'[2]Obs vs Exp by Industry'!$C69&gt;'[2]Obs vs Exp by Industry'!$H69,"W",'[2]Obs vs Exp by Industry'!$C69&lt;='[2]Obs vs Exp by Industry'!$H69," ")</f>
        <v>W</v>
      </c>
      <c r="J46" s="6" t="str">
        <f>_xlfn.IFS('[3]Obs vs Exp by Industry'!$D70&gt;'[3]Obs vs Exp by Industry'!$H70,"A",'[3]Obs vs Exp by Industry'!$C70&gt;'[3]Obs vs Exp by Industry'!$H70,"W",'[3]Obs vs Exp by Industry'!$C70&lt;='[3]Obs vs Exp by Industry'!$H70," ")</f>
        <v xml:space="preserve"> </v>
      </c>
      <c r="K46" s="6" t="str">
        <f>_xlfn.IFS('[4]AUG Obs vs Exp by Industry'!$D71&gt;'[4]AUG Obs vs Exp by Industry'!$H71,"A",'[4]AUG Obs vs Exp by Industry'!$C71&gt;'[4]AUG Obs vs Exp by Industry'!$H71,"W",'[4]AUG Obs vs Exp by Industry'!$C71&lt;='[4]AUG Obs vs Exp by Industry'!$H71," ")</f>
        <v xml:space="preserve"> </v>
      </c>
      <c r="L46" s="6" t="str">
        <f>_xlfn.IFS('[4]AUG Obs vs Exp by Industry'!$D72&gt;'[4]AUG Obs vs Exp by Industry'!$H72,"A",'[4]AUG Obs vs Exp by Industry'!$C72&gt;'[4]AUG Obs vs Exp by Industry'!$H72,"W",'[4]AUG Obs vs Exp by Industry'!$C72&lt;='[4]AUG Obs vs Exp by Industry'!$H72," ")</f>
        <v xml:space="preserve"> </v>
      </c>
      <c r="M46" s="6" t="str">
        <f>_xlfn.IFS('[5]Obs vs Exp by Industry'!$D73&gt;'[5]Obs vs Exp by Industry'!$H73,"A",'[5]Obs vs Exp by Industry'!$C73&gt;'[5]Obs vs Exp by Industry'!$H73,"W",'[5]Obs vs Exp by Industry'!$C73&lt;='[5]Obs vs Exp by Industry'!$H73," ")</f>
        <v xml:space="preserve"> </v>
      </c>
    </row>
    <row r="47" spans="1:13" ht="15" customHeight="1" x14ac:dyDescent="0.35">
      <c r="A47" s="9" t="s">
        <v>119</v>
      </c>
      <c r="B47" s="6" t="str">
        <f>_xlfn.IFS('Obs vs Exp by Industry'!$D74&gt;'Obs vs Exp by Industry'!$H74,"A",'Obs vs Exp by Industry'!$C74&gt;'Obs vs Exp by Industry'!$H74,"W",'Obs vs Exp by Industry'!$C74&lt;='Obs vs Exp by Industry'!$H74," ")</f>
        <v xml:space="preserve"> </v>
      </c>
      <c r="C47" s="6" t="str">
        <f>_xlfn.IFS('Obs vs Exp by Industry'!$D75&gt;'Obs vs Exp by Industry'!$H75,"A",'Obs vs Exp by Industry'!$C75&gt;'Obs vs Exp by Industry'!$H75,"W",'Obs vs Exp by Industry'!$C75&lt;='Obs vs Exp by Industry'!$H75," ")</f>
        <v xml:space="preserve"> </v>
      </c>
      <c r="D47" s="6" t="str">
        <f>_xlfn.IFS('Obs vs Exp by Industry'!$D76&gt;'Obs vs Exp by Industry'!$H76,"A",'Obs vs Exp by Industry'!$C76&gt;'Obs vs Exp by Industry'!$H76,"W",'Obs vs Exp by Industry'!$C76&lt;='Obs vs Exp by Industry'!$H76," ")</f>
        <v xml:space="preserve"> </v>
      </c>
      <c r="E47" s="6" t="str">
        <f>_xlfn.IFS('Obs vs Exp by Industry'!$D77&gt;'Obs vs Exp by Industry'!$H77,"A",'Obs vs Exp by Industry'!$C77&gt;'Obs vs Exp by Industry'!$H77,"W",'Obs vs Exp by Industry'!$C77&lt;='Obs vs Exp by Industry'!$H77," ")</f>
        <v xml:space="preserve"> </v>
      </c>
      <c r="F47" s="6" t="str">
        <f>_xlfn.IFS('Obs vs Exp by Industry'!$D78&gt;'Obs vs Exp by Industry'!$H78,"A",'Obs vs Exp by Industry'!$C78&gt;'Obs vs Exp by Industry'!$H78,"W",'Obs vs Exp by Industry'!$C78&lt;='Obs vs Exp by Industry'!$H78," ")</f>
        <v xml:space="preserve"> </v>
      </c>
      <c r="G47" s="6" t="str">
        <f>_xlfn.IFS('[1]MAR Obs vs Exp by Industry'!$D79&gt;'[1]MAR Obs vs Exp by Industry'!$H79,"A",'[1]MAR Obs vs Exp by Industry'!$C79&gt;'[1]MAR Obs vs Exp by Industry'!$H79,"W",'[1]MAR Obs vs Exp by Industry'!$C79&lt;='[1]MAR Obs vs Exp by Industry'!$H79," ")</f>
        <v>W</v>
      </c>
      <c r="H47" s="6" t="str">
        <f>_xlfn.IFS('[2]Obs vs Exp by Industry'!$D80&gt;'[2]Obs vs Exp by Industry'!$H80,"A",'[2]Obs vs Exp by Industry'!$C80&gt;'[2]Obs vs Exp by Industry'!$H80,"W",'[2]Obs vs Exp by Industry'!$C80&lt;='[2]Obs vs Exp by Industry'!$H80," ")</f>
        <v>W</v>
      </c>
      <c r="I47" s="6" t="str">
        <f>_xlfn.IFS('[2]Obs vs Exp by Industry'!$D81&gt;'[2]Obs vs Exp by Industry'!$H81,"A",'[2]Obs vs Exp by Industry'!$C81&gt;'[2]Obs vs Exp by Industry'!$H81,"W",'[2]Obs vs Exp by Industry'!$C81&lt;='[2]Obs vs Exp by Industry'!$H81," ")</f>
        <v xml:space="preserve"> </v>
      </c>
      <c r="J47" s="6" t="str">
        <f>_xlfn.IFS('[3]Obs vs Exp by Industry'!$D82&gt;'[3]Obs vs Exp by Industry'!$H82,"A",'[3]Obs vs Exp by Industry'!$C82&gt;'[3]Obs vs Exp by Industry'!$H82,"W",'[3]Obs vs Exp by Industry'!$C82&lt;='[3]Obs vs Exp by Industry'!$H82," ")</f>
        <v>W</v>
      </c>
      <c r="K47" s="6" t="str">
        <f>_xlfn.IFS('[4]AUG Obs vs Exp by Industry'!$D83&gt;'[4]AUG Obs vs Exp by Industry'!$H83,"A",'[4]AUG Obs vs Exp by Industry'!$C83&gt;'[4]AUG Obs vs Exp by Industry'!$H83,"W",'[4]AUG Obs vs Exp by Industry'!$C83&lt;='[4]AUG Obs vs Exp by Industry'!$H83," ")</f>
        <v xml:space="preserve"> </v>
      </c>
      <c r="L47" s="6" t="str">
        <f>_xlfn.IFS('[4]AUG Obs vs Exp by Industry'!$D84&gt;'[4]AUG Obs vs Exp by Industry'!$H84,"A",'[4]AUG Obs vs Exp by Industry'!$C84&gt;'[4]AUG Obs vs Exp by Industry'!$H84,"W",'[4]AUG Obs vs Exp by Industry'!$C84&lt;='[4]AUG Obs vs Exp by Industry'!$H84," ")</f>
        <v>W</v>
      </c>
      <c r="M47" s="6" t="str">
        <f>_xlfn.IFS('[5]Obs vs Exp by Industry'!$D85&gt;'[5]Obs vs Exp by Industry'!$H85,"A",'[5]Obs vs Exp by Industry'!$C85&gt;'[5]Obs vs Exp by Industry'!$H85,"W",'[5]Obs vs Exp by Industry'!$C85&lt;='[5]Obs vs Exp by Industry'!$H85," ")</f>
        <v xml:space="preserve"> </v>
      </c>
    </row>
    <row r="48" spans="1:13" ht="15" customHeight="1" x14ac:dyDescent="0.35">
      <c r="A48" s="9" t="s">
        <v>120</v>
      </c>
      <c r="B48" s="6" t="str">
        <f>_xlfn.IFS('Obs vs Exp by Industry'!$D86&gt;'Obs vs Exp by Industry'!$H86,"A",'Obs vs Exp by Industry'!$C86&gt;'Obs vs Exp by Industry'!$H86,"W",'Obs vs Exp by Industry'!$C86&lt;='Obs vs Exp by Industry'!$H86," ")</f>
        <v xml:space="preserve"> </v>
      </c>
      <c r="C48" s="6" t="str">
        <f>_xlfn.IFS('Obs vs Exp by Industry'!$D87&gt;'Obs vs Exp by Industry'!$H87,"A",'Obs vs Exp by Industry'!$C87&gt;'Obs vs Exp by Industry'!$H87,"W",'Obs vs Exp by Industry'!$C87&lt;='Obs vs Exp by Industry'!$H87," ")</f>
        <v xml:space="preserve"> </v>
      </c>
      <c r="D48" s="6" t="str">
        <f>_xlfn.IFS('Obs vs Exp by Industry'!$D88&gt;'Obs vs Exp by Industry'!$H88,"A",'Obs vs Exp by Industry'!$C88&gt;'Obs vs Exp by Industry'!$H88,"W",'Obs vs Exp by Industry'!$C88&lt;='Obs vs Exp by Industry'!$H88," ")</f>
        <v xml:space="preserve"> </v>
      </c>
      <c r="E48" s="6" t="str">
        <f>_xlfn.IFS('Obs vs Exp by Industry'!$D89&gt;'Obs vs Exp by Industry'!$H89,"A",'Obs vs Exp by Industry'!$C89&gt;'Obs vs Exp by Industry'!$H89,"W",'Obs vs Exp by Industry'!$C89&lt;='Obs vs Exp by Industry'!$H89," ")</f>
        <v xml:space="preserve"> </v>
      </c>
      <c r="F48" s="6" t="str">
        <f>_xlfn.IFS('Obs vs Exp by Industry'!$D90&gt;'Obs vs Exp by Industry'!$H90,"A",'Obs vs Exp by Industry'!$C90&gt;'Obs vs Exp by Industry'!$H90,"W",'Obs vs Exp by Industry'!$C90&lt;='Obs vs Exp by Industry'!$H90," ")</f>
        <v xml:space="preserve"> </v>
      </c>
      <c r="G48" s="6" t="str">
        <f>_xlfn.IFS('[1]MAR Obs vs Exp by Industry'!$D91&gt;'[1]MAR Obs vs Exp by Industry'!$H91,"A",'[1]MAR Obs vs Exp by Industry'!$C91&gt;'[1]MAR Obs vs Exp by Industry'!$H91,"W",'[1]MAR Obs vs Exp by Industry'!$C91&lt;='[1]MAR Obs vs Exp by Industry'!$H91," ")</f>
        <v xml:space="preserve"> </v>
      </c>
      <c r="H48" s="6" t="str">
        <f>_xlfn.IFS('[2]Obs vs Exp by Industry'!$D92&gt;'[2]Obs vs Exp by Industry'!$H92,"A",'[2]Obs vs Exp by Industry'!$C92&gt;'[2]Obs vs Exp by Industry'!$H92,"W",'[2]Obs vs Exp by Industry'!$C92&lt;='[2]Obs vs Exp by Industry'!$H92," ")</f>
        <v xml:space="preserve"> </v>
      </c>
      <c r="I48" s="6" t="str">
        <f>_xlfn.IFS('[2]Obs vs Exp by Industry'!$D93&gt;'[2]Obs vs Exp by Industry'!$H93,"A",'[2]Obs vs Exp by Industry'!$C93&gt;'[2]Obs vs Exp by Industry'!$H93,"W",'[2]Obs vs Exp by Industry'!$C93&lt;='[2]Obs vs Exp by Industry'!$H93," ")</f>
        <v xml:space="preserve"> </v>
      </c>
      <c r="J48" s="6" t="str">
        <f>_xlfn.IFS('[3]Obs vs Exp by Industry'!$D94&gt;'[3]Obs vs Exp by Industry'!$H94,"A",'[3]Obs vs Exp by Industry'!$C94&gt;'[3]Obs vs Exp by Industry'!$H94,"W",'[3]Obs vs Exp by Industry'!$C94&lt;='[3]Obs vs Exp by Industry'!$H94," ")</f>
        <v xml:space="preserve"> </v>
      </c>
      <c r="K48" s="6" t="str">
        <f>_xlfn.IFS('[4]AUG Obs vs Exp by Industry'!$D95&gt;'[4]AUG Obs vs Exp by Industry'!$H95,"A",'[4]AUG Obs vs Exp by Industry'!$C95&gt;'[4]AUG Obs vs Exp by Industry'!$H95,"W",'[4]AUG Obs vs Exp by Industry'!$C95&lt;='[4]AUG Obs vs Exp by Industry'!$H95," ")</f>
        <v xml:space="preserve"> </v>
      </c>
      <c r="L48" s="6" t="str">
        <f>_xlfn.IFS('[4]AUG Obs vs Exp by Industry'!$D96&gt;'[4]AUG Obs vs Exp by Industry'!$H96,"A",'[4]AUG Obs vs Exp by Industry'!$C96&gt;'[4]AUG Obs vs Exp by Industry'!$H96,"W",'[4]AUG Obs vs Exp by Industry'!$C96&lt;='[4]AUG Obs vs Exp by Industry'!$H96," ")</f>
        <v xml:space="preserve"> </v>
      </c>
      <c r="M48" s="6" t="str">
        <f>_xlfn.IFS('[5]Obs vs Exp by Industry'!$D97&gt;'[5]Obs vs Exp by Industry'!$H97,"A",'[5]Obs vs Exp by Industry'!$C97&gt;'[5]Obs vs Exp by Industry'!$H97,"W",'[5]Obs vs Exp by Industry'!$C97&lt;='[5]Obs vs Exp by Industry'!$H97," ")</f>
        <v xml:space="preserve"> </v>
      </c>
    </row>
    <row r="49" spans="1:13" ht="15" customHeight="1" x14ac:dyDescent="0.35">
      <c r="A49" s="9" t="s">
        <v>121</v>
      </c>
      <c r="B49" s="6" t="str">
        <f>_xlfn.IFS('Obs vs Exp by Industry'!$D98&gt;'Obs vs Exp by Industry'!$H98,"A",'Obs vs Exp by Industry'!$C98&gt;'Obs vs Exp by Industry'!$H98,"W",'Obs vs Exp by Industry'!$C98&lt;='Obs vs Exp by Industry'!$H98," ")</f>
        <v>W</v>
      </c>
      <c r="C49" s="6" t="str">
        <f>_xlfn.IFS('Obs vs Exp by Industry'!$D99&gt;'Obs vs Exp by Industry'!$H99,"A",'Obs vs Exp by Industry'!$C99&gt;'Obs vs Exp by Industry'!$H99,"W",'Obs vs Exp by Industry'!$C99&lt;='Obs vs Exp by Industry'!$H99," ")</f>
        <v>W</v>
      </c>
      <c r="D49" s="6" t="str">
        <f>_xlfn.IFS('Obs vs Exp by Industry'!$D100&gt;'Obs vs Exp by Industry'!$H100,"A",'Obs vs Exp by Industry'!$C100&gt;'Obs vs Exp by Industry'!$H100,"W",'Obs vs Exp by Industry'!$C100&lt;='Obs vs Exp by Industry'!$H100," ")</f>
        <v xml:space="preserve"> </v>
      </c>
      <c r="E49" s="6" t="str">
        <f>_xlfn.IFS('Obs vs Exp by Industry'!$D101&gt;'Obs vs Exp by Industry'!$H101,"A",'Obs vs Exp by Industry'!$C101&gt;'Obs vs Exp by Industry'!$H101,"W",'Obs vs Exp by Industry'!$C101&lt;='Obs vs Exp by Industry'!$H101," ")</f>
        <v xml:space="preserve"> </v>
      </c>
      <c r="F49" s="6" t="str">
        <f>_xlfn.IFS('Obs vs Exp by Industry'!$D102&gt;'Obs vs Exp by Industry'!$H102,"A",'Obs vs Exp by Industry'!$C102&gt;'Obs vs Exp by Industry'!$H102,"W",'Obs vs Exp by Industry'!$C102&lt;='Obs vs Exp by Industry'!$H102," ")</f>
        <v xml:space="preserve"> </v>
      </c>
      <c r="G49" s="6" t="str">
        <f>_xlfn.IFS('[1]MAR Obs vs Exp by Industry'!$D103&gt;'[1]MAR Obs vs Exp by Industry'!$H103,"A",'[1]MAR Obs vs Exp by Industry'!$C103&gt;'[1]MAR Obs vs Exp by Industry'!$H103,"W",'[1]MAR Obs vs Exp by Industry'!$C103&lt;='[1]MAR Obs vs Exp by Industry'!$H103," ")</f>
        <v xml:space="preserve"> </v>
      </c>
      <c r="H49" s="6" t="str">
        <f>_xlfn.IFS('[2]Obs vs Exp by Industry'!$D104&gt;'[2]Obs vs Exp by Industry'!$H104,"A",'[2]Obs vs Exp by Industry'!$C104&gt;'[2]Obs vs Exp by Industry'!$H104,"W",'[2]Obs vs Exp by Industry'!$C104&lt;='[2]Obs vs Exp by Industry'!$H104," ")</f>
        <v xml:space="preserve"> </v>
      </c>
      <c r="I49" s="6" t="str">
        <f>_xlfn.IFS('[2]Obs vs Exp by Industry'!$D105&gt;'[2]Obs vs Exp by Industry'!$H105,"A",'[2]Obs vs Exp by Industry'!$C105&gt;'[2]Obs vs Exp by Industry'!$H105,"W",'[2]Obs vs Exp by Industry'!$C105&lt;='[2]Obs vs Exp by Industry'!$H105," ")</f>
        <v xml:space="preserve"> </v>
      </c>
      <c r="J49" s="6" t="str">
        <f>_xlfn.IFS('[3]Obs vs Exp by Industry'!$D106&gt;'[3]Obs vs Exp by Industry'!$H106,"A",'[3]Obs vs Exp by Industry'!$C106&gt;'[3]Obs vs Exp by Industry'!$H106,"W",'[3]Obs vs Exp by Industry'!$C106&lt;='[3]Obs vs Exp by Industry'!$H106," ")</f>
        <v xml:space="preserve"> </v>
      </c>
      <c r="K49" s="6" t="str">
        <f>_xlfn.IFS('[4]AUG Obs vs Exp by Industry'!$D107&gt;'[4]AUG Obs vs Exp by Industry'!$H107,"A",'[4]AUG Obs vs Exp by Industry'!$C107&gt;'[4]AUG Obs vs Exp by Industry'!$H107,"W",'[4]AUG Obs vs Exp by Industry'!$C107&lt;='[4]AUG Obs vs Exp by Industry'!$H107," ")</f>
        <v xml:space="preserve"> </v>
      </c>
      <c r="L49" s="6" t="str">
        <f>_xlfn.IFS('[4]AUG Obs vs Exp by Industry'!$D108&gt;'[4]AUG Obs vs Exp by Industry'!$H108,"A",'[4]AUG Obs vs Exp by Industry'!$C108&gt;'[4]AUG Obs vs Exp by Industry'!$H108,"W",'[4]AUG Obs vs Exp by Industry'!$C108&lt;='[4]AUG Obs vs Exp by Industry'!$H108," ")</f>
        <v xml:space="preserve"> </v>
      </c>
      <c r="M49" s="6" t="str">
        <f>_xlfn.IFS('[5]Obs vs Exp by Industry'!$D109&gt;'[5]Obs vs Exp by Industry'!$H109,"A",'[5]Obs vs Exp by Industry'!$C109&gt;'[5]Obs vs Exp by Industry'!$H109,"W",'[5]Obs vs Exp by Industry'!$C109&lt;='[5]Obs vs Exp by Industry'!$H109," ")</f>
        <v>W</v>
      </c>
    </row>
    <row r="50" spans="1:13" ht="15" customHeight="1" x14ac:dyDescent="0.35">
      <c r="A50" s="9" t="s">
        <v>122</v>
      </c>
      <c r="B50" s="6" t="str">
        <f>_xlfn.IFS('Obs vs Exp by Industry'!$D110&gt;'Obs vs Exp by Industry'!$H110,"A",'Obs vs Exp by Industry'!$C110&gt;'Obs vs Exp by Industry'!$H110,"W",'Obs vs Exp by Industry'!$C110&lt;='Obs vs Exp by Industry'!$H110," ")</f>
        <v>W</v>
      </c>
      <c r="C50" s="6" t="str">
        <f>_xlfn.IFS('Obs vs Exp by Industry'!$D111&gt;'Obs vs Exp by Industry'!$H111,"A",'Obs vs Exp by Industry'!$C111&gt;'Obs vs Exp by Industry'!$H111,"W",'Obs vs Exp by Industry'!$C111&lt;='Obs vs Exp by Industry'!$H111," ")</f>
        <v>W</v>
      </c>
      <c r="D50" s="6" t="str">
        <f>_xlfn.IFS('Obs vs Exp by Industry'!$D112&gt;'Obs vs Exp by Industry'!$H112,"A",'Obs vs Exp by Industry'!$C112&gt;'Obs vs Exp by Industry'!$H112,"W",'Obs vs Exp by Industry'!$C112&lt;='Obs vs Exp by Industry'!$H112," ")</f>
        <v xml:space="preserve"> </v>
      </c>
      <c r="E50" s="6" t="str">
        <f>_xlfn.IFS('Obs vs Exp by Industry'!$D113&gt;'Obs vs Exp by Industry'!$H113,"A",'Obs vs Exp by Industry'!$C113&gt;'Obs vs Exp by Industry'!$H113,"W",'Obs vs Exp by Industry'!$C113&lt;='Obs vs Exp by Industry'!$H113," ")</f>
        <v xml:space="preserve"> </v>
      </c>
      <c r="F50" s="6" t="str">
        <f>_xlfn.IFS('Obs vs Exp by Industry'!$D114&gt;'Obs vs Exp by Industry'!$H114,"A",'Obs vs Exp by Industry'!$C114&gt;'Obs vs Exp by Industry'!$H114,"W",'Obs vs Exp by Industry'!$C114&lt;='Obs vs Exp by Industry'!$H114," ")</f>
        <v>W</v>
      </c>
      <c r="G50" s="6" t="str">
        <f>_xlfn.IFS('[1]MAR Obs vs Exp by Industry'!$D115&gt;'[1]MAR Obs vs Exp by Industry'!$H115,"A",'[1]MAR Obs vs Exp by Industry'!$C115&gt;'[1]MAR Obs vs Exp by Industry'!$H115,"W",'[1]MAR Obs vs Exp by Industry'!$C115&lt;='[1]MAR Obs vs Exp by Industry'!$H115," ")</f>
        <v xml:space="preserve"> </v>
      </c>
      <c r="H50" s="6" t="str">
        <f>_xlfn.IFS('[2]Obs vs Exp by Industry'!$D116&gt;'[2]Obs vs Exp by Industry'!$H116,"A",'[2]Obs vs Exp by Industry'!$C116&gt;'[2]Obs vs Exp by Industry'!$H116,"W",'[2]Obs vs Exp by Industry'!$C116&lt;='[2]Obs vs Exp by Industry'!$H116," ")</f>
        <v xml:space="preserve"> </v>
      </c>
      <c r="I50" s="6" t="str">
        <f>_xlfn.IFS('[2]Obs vs Exp by Industry'!$D117&gt;'[2]Obs vs Exp by Industry'!$H117,"A",'[2]Obs vs Exp by Industry'!$C117&gt;'[2]Obs vs Exp by Industry'!$H117,"W",'[2]Obs vs Exp by Industry'!$C117&lt;='[2]Obs vs Exp by Industry'!$H117," ")</f>
        <v>W</v>
      </c>
      <c r="J50" s="6" t="str">
        <f>_xlfn.IFS('[3]Obs vs Exp by Industry'!$D118&gt;'[3]Obs vs Exp by Industry'!$H118,"A",'[3]Obs vs Exp by Industry'!$C118&gt;'[3]Obs vs Exp by Industry'!$H118,"W",'[3]Obs vs Exp by Industry'!$C118&lt;='[3]Obs vs Exp by Industry'!$H118," ")</f>
        <v xml:space="preserve"> </v>
      </c>
      <c r="K50" s="6" t="str">
        <f>_xlfn.IFS('[4]AUG Obs vs Exp by Industry'!$D119&gt;'[4]AUG Obs vs Exp by Industry'!$H119,"A",'[4]AUG Obs vs Exp by Industry'!$C119&gt;'[4]AUG Obs vs Exp by Industry'!$H119,"W",'[4]AUG Obs vs Exp by Industry'!$C119&lt;='[4]AUG Obs vs Exp by Industry'!$H119," ")</f>
        <v xml:space="preserve"> </v>
      </c>
      <c r="L50" s="6" t="str">
        <f>_xlfn.IFS('[4]AUG Obs vs Exp by Industry'!$D120&gt;'[4]AUG Obs vs Exp by Industry'!$H120,"A",'[4]AUG Obs vs Exp by Industry'!$C120&gt;'[4]AUG Obs vs Exp by Industry'!$H120,"W",'[4]AUG Obs vs Exp by Industry'!$C120&lt;='[4]AUG Obs vs Exp by Industry'!$H120," ")</f>
        <v>W</v>
      </c>
      <c r="M50" s="6" t="str">
        <f>_xlfn.IFS('[5]Obs vs Exp by Industry'!$D121&gt;'[5]Obs vs Exp by Industry'!$H121,"A",'[5]Obs vs Exp by Industry'!$C121&gt;'[5]Obs vs Exp by Industry'!$H121,"W",'[5]Obs vs Exp by Industry'!$C121&lt;='[5]Obs vs Exp by Industry'!$H121," ")</f>
        <v>W</v>
      </c>
    </row>
    <row r="51" spans="1:13" ht="15" customHeight="1" x14ac:dyDescent="0.35">
      <c r="A51" s="9" t="s">
        <v>123</v>
      </c>
      <c r="B51" s="6" t="str">
        <f>_xlfn.IFS('Obs vs Exp by Industry'!$D122&gt;'Obs vs Exp by Industry'!$H122,"A",'Obs vs Exp by Industry'!$C122&gt;'Obs vs Exp by Industry'!$H122,"W",'Obs vs Exp by Industry'!$C122&lt;='Obs vs Exp by Industry'!$H122," ")</f>
        <v xml:space="preserve"> </v>
      </c>
      <c r="C51" s="6" t="str">
        <f>_xlfn.IFS('Obs vs Exp by Industry'!$D123&gt;'Obs vs Exp by Industry'!$H123,"A",'Obs vs Exp by Industry'!$C123&gt;'Obs vs Exp by Industry'!$H123,"W",'Obs vs Exp by Industry'!$C123&lt;='Obs vs Exp by Industry'!$H123," ")</f>
        <v xml:space="preserve"> </v>
      </c>
      <c r="D51" s="6" t="str">
        <f>_xlfn.IFS('Obs vs Exp by Industry'!$D124&gt;'Obs vs Exp by Industry'!$H124,"A",'Obs vs Exp by Industry'!$C124&gt;'Obs vs Exp by Industry'!$H124,"W",'Obs vs Exp by Industry'!$C124&lt;='Obs vs Exp by Industry'!$H124," ")</f>
        <v xml:space="preserve"> </v>
      </c>
      <c r="E51" s="6" t="str">
        <f>_xlfn.IFS('Obs vs Exp by Industry'!$D125&gt;'Obs vs Exp by Industry'!$H125,"A",'Obs vs Exp by Industry'!$C125&gt;'Obs vs Exp by Industry'!$H125,"W",'Obs vs Exp by Industry'!$C125&lt;='Obs vs Exp by Industry'!$H125," ")</f>
        <v xml:space="preserve"> </v>
      </c>
      <c r="F51" s="6" t="str">
        <f>_xlfn.IFS('Obs vs Exp by Industry'!$D126&gt;'Obs vs Exp by Industry'!$H126,"A",'Obs vs Exp by Industry'!$C126&gt;'Obs vs Exp by Industry'!$H126,"W",'Obs vs Exp by Industry'!$C126&lt;='Obs vs Exp by Industry'!$H126," ")</f>
        <v xml:space="preserve"> </v>
      </c>
      <c r="G51" s="6" t="str">
        <f>_xlfn.IFS('[1]MAR Obs vs Exp by Industry'!$D127&gt;'[1]MAR Obs vs Exp by Industry'!$H127,"A",'[1]MAR Obs vs Exp by Industry'!$C127&gt;'[1]MAR Obs vs Exp by Industry'!$H127,"W",'[1]MAR Obs vs Exp by Industry'!$C127&lt;='[1]MAR Obs vs Exp by Industry'!$H127," ")</f>
        <v xml:space="preserve"> </v>
      </c>
      <c r="H51" s="6" t="str">
        <f>_xlfn.IFS('[2]Obs vs Exp by Industry'!$D128&gt;'[2]Obs vs Exp by Industry'!$H128,"A",'[2]Obs vs Exp by Industry'!$C128&gt;'[2]Obs vs Exp by Industry'!$H128,"W",'[2]Obs vs Exp by Industry'!$C128&lt;='[2]Obs vs Exp by Industry'!$H128," ")</f>
        <v xml:space="preserve"> </v>
      </c>
      <c r="I51" s="6" t="str">
        <f>_xlfn.IFS('[2]Obs vs Exp by Industry'!$D129&gt;'[2]Obs vs Exp by Industry'!$H129,"A",'[2]Obs vs Exp by Industry'!$C129&gt;'[2]Obs vs Exp by Industry'!$H129,"W",'[2]Obs vs Exp by Industry'!$C129&lt;='[2]Obs vs Exp by Industry'!$H129," ")</f>
        <v xml:space="preserve"> </v>
      </c>
      <c r="J51" s="6" t="str">
        <f>_xlfn.IFS('[3]Obs vs Exp by Industry'!$D130&gt;'[3]Obs vs Exp by Industry'!$H130,"A",'[3]Obs vs Exp by Industry'!$C130&gt;'[3]Obs vs Exp by Industry'!$H130,"W",'[3]Obs vs Exp by Industry'!$C130&lt;='[3]Obs vs Exp by Industry'!$H130," ")</f>
        <v xml:space="preserve"> </v>
      </c>
      <c r="K51" s="6" t="str">
        <f>_xlfn.IFS('[4]AUG Obs vs Exp by Industry'!$D131&gt;'[4]AUG Obs vs Exp by Industry'!$H131,"A",'[4]AUG Obs vs Exp by Industry'!$C131&gt;'[4]AUG Obs vs Exp by Industry'!$H131,"W",'[4]AUG Obs vs Exp by Industry'!$C131&lt;='[4]AUG Obs vs Exp by Industry'!$H131," ")</f>
        <v xml:space="preserve"> </v>
      </c>
      <c r="L51" s="6" t="str">
        <f>_xlfn.IFS('[4]AUG Obs vs Exp by Industry'!$D132&gt;'[4]AUG Obs vs Exp by Industry'!$H132,"A",'[4]AUG Obs vs Exp by Industry'!$C132&gt;'[4]AUG Obs vs Exp by Industry'!$H132,"W",'[4]AUG Obs vs Exp by Industry'!$C132&lt;='[4]AUG Obs vs Exp by Industry'!$H132," ")</f>
        <v xml:space="preserve"> </v>
      </c>
      <c r="M51" s="6" t="str">
        <f>_xlfn.IFS('[5]Obs vs Exp by Industry'!$D133&gt;'[5]Obs vs Exp by Industry'!$H133,"A",'[5]Obs vs Exp by Industry'!$C133&gt;'[5]Obs vs Exp by Industry'!$H133,"W",'[5]Obs vs Exp by Industry'!$C133&lt;='[5]Obs vs Exp by Industry'!$H133," ")</f>
        <v xml:space="preserve"> </v>
      </c>
    </row>
    <row r="52" spans="1:13" ht="15" customHeight="1" x14ac:dyDescent="0.35">
      <c r="A52" s="9" t="s">
        <v>124</v>
      </c>
      <c r="B52" s="6" t="str">
        <f>_xlfn.IFS('Obs vs Exp by Industry'!$D134&gt;'Obs vs Exp by Industry'!$H134,"A",'Obs vs Exp by Industry'!$C134&gt;'Obs vs Exp by Industry'!$H134,"W",'Obs vs Exp by Industry'!$C134&lt;='Obs vs Exp by Industry'!$H134," ")</f>
        <v xml:space="preserve"> </v>
      </c>
      <c r="C52" s="6" t="str">
        <f>_xlfn.IFS('Obs vs Exp by Industry'!$D135&gt;'Obs vs Exp by Industry'!$H135,"A",'Obs vs Exp by Industry'!$C135&gt;'Obs vs Exp by Industry'!$H135,"W",'Obs vs Exp by Industry'!$C135&lt;='Obs vs Exp by Industry'!$H135," ")</f>
        <v xml:space="preserve"> </v>
      </c>
      <c r="D52" s="6" t="str">
        <f>_xlfn.IFS('Obs vs Exp by Industry'!$D136&gt;'Obs vs Exp by Industry'!$H136,"A",'Obs vs Exp by Industry'!$C136&gt;'Obs vs Exp by Industry'!$H136,"W",'Obs vs Exp by Industry'!$C136&lt;='Obs vs Exp by Industry'!$H136," ")</f>
        <v>W</v>
      </c>
      <c r="E52" s="6" t="str">
        <f>_xlfn.IFS('Obs vs Exp by Industry'!$D137&gt;'Obs vs Exp by Industry'!$H137,"A",'Obs vs Exp by Industry'!$C137&gt;'Obs vs Exp by Industry'!$H137,"W",'Obs vs Exp by Industry'!$C137&lt;='Obs vs Exp by Industry'!$H137," ")</f>
        <v xml:space="preserve"> </v>
      </c>
      <c r="F52" s="6" t="str">
        <f>_xlfn.IFS('Obs vs Exp by Industry'!$D138&gt;'Obs vs Exp by Industry'!$H138,"A",'Obs vs Exp by Industry'!$C138&gt;'Obs vs Exp by Industry'!$H138,"W",'Obs vs Exp by Industry'!$C138&lt;='Obs vs Exp by Industry'!$H138," ")</f>
        <v>W</v>
      </c>
      <c r="G52" s="6" t="str">
        <f>_xlfn.IFS('[1]MAR Obs vs Exp by Industry'!$D139&gt;'[1]MAR Obs vs Exp by Industry'!$H139,"A",'[1]MAR Obs vs Exp by Industry'!$C139&gt;'[1]MAR Obs vs Exp by Industry'!$H139,"W",'[1]MAR Obs vs Exp by Industry'!$C139&lt;='[1]MAR Obs vs Exp by Industry'!$H139," ")</f>
        <v>W</v>
      </c>
      <c r="H52" s="6" t="str">
        <f>_xlfn.IFS('[2]Obs vs Exp by Industry'!$D140&gt;'[2]Obs vs Exp by Industry'!$H140,"A",'[2]Obs vs Exp by Industry'!$C140&gt;'[2]Obs vs Exp by Industry'!$H140,"W",'[2]Obs vs Exp by Industry'!$C140&lt;='[2]Obs vs Exp by Industry'!$H140," ")</f>
        <v xml:space="preserve"> </v>
      </c>
      <c r="I52" s="6" t="str">
        <f>_xlfn.IFS('[2]Obs vs Exp by Industry'!$D141&gt;'[2]Obs vs Exp by Industry'!$H141,"A",'[2]Obs vs Exp by Industry'!$C141&gt;'[2]Obs vs Exp by Industry'!$H141,"W",'[2]Obs vs Exp by Industry'!$C141&lt;='[2]Obs vs Exp by Industry'!$H141," ")</f>
        <v>A</v>
      </c>
      <c r="J52" s="6" t="str">
        <f>_xlfn.IFS('[3]Obs vs Exp by Industry'!$D142&gt;'[3]Obs vs Exp by Industry'!$H142,"A",'[3]Obs vs Exp by Industry'!$C142&gt;'[3]Obs vs Exp by Industry'!$H142,"W",'[3]Obs vs Exp by Industry'!$C142&lt;='[3]Obs vs Exp by Industry'!$H142," ")</f>
        <v>W</v>
      </c>
      <c r="K52" s="6" t="str">
        <f>_xlfn.IFS('[4]AUG Obs vs Exp by Industry'!$D143&gt;'[4]AUG Obs vs Exp by Industry'!$H143,"A",'[4]AUG Obs vs Exp by Industry'!$C143&gt;'[4]AUG Obs vs Exp by Industry'!$H143,"W",'[4]AUG Obs vs Exp by Industry'!$C143&lt;='[4]AUG Obs vs Exp by Industry'!$H143," ")</f>
        <v>W</v>
      </c>
      <c r="L52" s="6" t="str">
        <f>_xlfn.IFS('[4]AUG Obs vs Exp by Industry'!$D144&gt;'[4]AUG Obs vs Exp by Industry'!$H144,"A",'[4]AUG Obs vs Exp by Industry'!$C144&gt;'[4]AUG Obs vs Exp by Industry'!$H144,"W",'[4]AUG Obs vs Exp by Industry'!$C144&lt;='[4]AUG Obs vs Exp by Industry'!$H144," ")</f>
        <v xml:space="preserve"> </v>
      </c>
      <c r="M52" s="6" t="str">
        <f>_xlfn.IFS('[5]Obs vs Exp by Industry'!$D145&gt;'[5]Obs vs Exp by Industry'!$H145,"A",'[5]Obs vs Exp by Industry'!$C145&gt;'[5]Obs vs Exp by Industry'!$H145,"W",'[5]Obs vs Exp by Industry'!$C145&lt;='[5]Obs vs Exp by Industry'!$H145," ")</f>
        <v>W</v>
      </c>
    </row>
    <row r="53" spans="1:13" ht="15" customHeight="1" x14ac:dyDescent="0.35">
      <c r="A53" s="9" t="s">
        <v>125</v>
      </c>
      <c r="B53" s="6" t="str">
        <f>_xlfn.IFS('Obs vs Exp by Industry'!$D146&gt;'Obs vs Exp by Industry'!$H146,"A",'Obs vs Exp by Industry'!$C146&gt;'Obs vs Exp by Industry'!$H146,"W",'Obs vs Exp by Industry'!$C146&lt;='Obs vs Exp by Industry'!$H146," ")</f>
        <v xml:space="preserve"> </v>
      </c>
      <c r="C53" s="6" t="str">
        <f>_xlfn.IFS('Obs vs Exp by Industry'!$D147&gt;'Obs vs Exp by Industry'!$H147,"A",'Obs vs Exp by Industry'!$C147&gt;'Obs vs Exp by Industry'!$H147,"W",'Obs vs Exp by Industry'!$C147&lt;='Obs vs Exp by Industry'!$H147," ")</f>
        <v xml:space="preserve"> </v>
      </c>
      <c r="D53" s="6" t="str">
        <f>_xlfn.IFS('Obs vs Exp by Industry'!$D148&gt;'Obs vs Exp by Industry'!$H148,"A",'Obs vs Exp by Industry'!$C148&gt;'Obs vs Exp by Industry'!$H148,"W",'Obs vs Exp by Industry'!$C148&lt;='Obs vs Exp by Industry'!$H148," ")</f>
        <v xml:space="preserve"> </v>
      </c>
      <c r="E53" s="6" t="str">
        <f>_xlfn.IFS('Obs vs Exp by Industry'!$D149&gt;'Obs vs Exp by Industry'!$H149,"A",'Obs vs Exp by Industry'!$C149&gt;'Obs vs Exp by Industry'!$H149,"W",'Obs vs Exp by Industry'!$C149&lt;='Obs vs Exp by Industry'!$H149," ")</f>
        <v xml:space="preserve"> </v>
      </c>
      <c r="F53" s="6" t="str">
        <f>_xlfn.IFS('Obs vs Exp by Industry'!$D150&gt;'Obs vs Exp by Industry'!$H150,"A",'Obs vs Exp by Industry'!$C150&gt;'Obs vs Exp by Industry'!$H150,"W",'Obs vs Exp by Industry'!$C150&lt;='Obs vs Exp by Industry'!$H150," ")</f>
        <v xml:space="preserve"> </v>
      </c>
      <c r="G53" s="6" t="str">
        <f>_xlfn.IFS('[1]MAR Obs vs Exp by Industry'!$D151&gt;'[1]MAR Obs vs Exp by Industry'!$H151,"A",'[1]MAR Obs vs Exp by Industry'!$C151&gt;'[1]MAR Obs vs Exp by Industry'!$H151,"W",'[1]MAR Obs vs Exp by Industry'!$C151&lt;='[1]MAR Obs vs Exp by Industry'!$H151," ")</f>
        <v>W</v>
      </c>
      <c r="H53" s="6" t="str">
        <f>_xlfn.IFS('[2]Obs vs Exp by Industry'!$D152&gt;'[2]Obs vs Exp by Industry'!$H152,"A",'[2]Obs vs Exp by Industry'!$C152&gt;'[2]Obs vs Exp by Industry'!$H152,"W",'[2]Obs vs Exp by Industry'!$C152&lt;='[2]Obs vs Exp by Industry'!$H152," ")</f>
        <v xml:space="preserve"> </v>
      </c>
      <c r="I53" s="6" t="str">
        <f>_xlfn.IFS('[2]Obs vs Exp by Industry'!$D153&gt;'[2]Obs vs Exp by Industry'!$H153,"A",'[2]Obs vs Exp by Industry'!$C153&gt;'[2]Obs vs Exp by Industry'!$H153,"W",'[2]Obs vs Exp by Industry'!$C153&lt;='[2]Obs vs Exp by Industry'!$H153," ")</f>
        <v xml:space="preserve"> </v>
      </c>
      <c r="J53" s="6" t="str">
        <f>_xlfn.IFS('[3]Obs vs Exp by Industry'!$D154&gt;'[3]Obs vs Exp by Industry'!$H154,"A",'[3]Obs vs Exp by Industry'!$C154&gt;'[3]Obs vs Exp by Industry'!$H154,"W",'[3]Obs vs Exp by Industry'!$C154&lt;='[3]Obs vs Exp by Industry'!$H154," ")</f>
        <v xml:space="preserve"> </v>
      </c>
      <c r="K53" s="6" t="str">
        <f>_xlfn.IFS('[4]AUG Obs vs Exp by Industry'!$D155&gt;'[4]AUG Obs vs Exp by Industry'!$H155,"A",'[4]AUG Obs vs Exp by Industry'!$C155&gt;'[4]AUG Obs vs Exp by Industry'!$H155,"W",'[4]AUG Obs vs Exp by Industry'!$C155&lt;='[4]AUG Obs vs Exp by Industry'!$H155," ")</f>
        <v>W</v>
      </c>
      <c r="L53" s="6" t="str">
        <f>_xlfn.IFS('[4]AUG Obs vs Exp by Industry'!$D156&gt;'[4]AUG Obs vs Exp by Industry'!$H156,"A",'[4]AUG Obs vs Exp by Industry'!$C156&gt;'[4]AUG Obs vs Exp by Industry'!$H156,"W",'[4]AUG Obs vs Exp by Industry'!$C156&lt;='[4]AUG Obs vs Exp by Industry'!$H156," ")</f>
        <v xml:space="preserve"> </v>
      </c>
      <c r="M53" s="6" t="str">
        <f>_xlfn.IFS('[5]Obs vs Exp by Industry'!$D157&gt;'[5]Obs vs Exp by Industry'!$H157,"A",'[5]Obs vs Exp by Industry'!$C157&gt;'[5]Obs vs Exp by Industry'!$H157,"W",'[5]Obs vs Exp by Industry'!$C157&lt;='[5]Obs vs Exp by Industry'!$H157," ")</f>
        <v>W</v>
      </c>
    </row>
  </sheetData>
  <phoneticPr fontId="21" type="noConversion"/>
  <conditionalFormatting sqref="B3">
    <cfRule type="cellIs" dxfId="389" priority="4473" operator="equal">
      <formula>" "</formula>
    </cfRule>
    <cfRule type="cellIs" dxfId="388" priority="4474" operator="equal">
      <formula>"W"</formula>
    </cfRule>
    <cfRule type="cellIs" dxfId="387" priority="4475" operator="equal">
      <formula>"A"</formula>
    </cfRule>
  </conditionalFormatting>
  <conditionalFormatting sqref="O6">
    <cfRule type="cellIs" dxfId="386" priority="4464" operator="equal">
      <formula>" "</formula>
    </cfRule>
    <cfRule type="cellIs" dxfId="385" priority="4465" operator="equal">
      <formula>"W"</formula>
    </cfRule>
    <cfRule type="cellIs" dxfId="384" priority="4466" operator="equal">
      <formula>"A"</formula>
    </cfRule>
  </conditionalFormatting>
  <conditionalFormatting sqref="O8">
    <cfRule type="cellIs" dxfId="383" priority="4467" operator="equal">
      <formula>" "</formula>
    </cfRule>
    <cfRule type="cellIs" dxfId="382" priority="4468" operator="equal">
      <formula>"W"</formula>
    </cfRule>
    <cfRule type="cellIs" dxfId="381" priority="4469" operator="equal">
      <formula>"A"</formula>
    </cfRule>
  </conditionalFormatting>
  <conditionalFormatting sqref="O10">
    <cfRule type="cellIs" dxfId="380" priority="4461" operator="equal">
      <formula>" "</formula>
    </cfRule>
    <cfRule type="cellIs" dxfId="379" priority="4462" operator="equal">
      <formula>"W"</formula>
    </cfRule>
    <cfRule type="cellIs" dxfId="378" priority="4463" operator="equal">
      <formula>"A"</formula>
    </cfRule>
  </conditionalFormatting>
  <conditionalFormatting sqref="B5">
    <cfRule type="cellIs" dxfId="377" priority="4458" operator="equal">
      <formula>" "</formula>
    </cfRule>
    <cfRule type="cellIs" dxfId="376" priority="4459" operator="equal">
      <formula>"W"</formula>
    </cfRule>
    <cfRule type="cellIs" dxfId="375" priority="4460" operator="equal">
      <formula>"A"</formula>
    </cfRule>
  </conditionalFormatting>
  <conditionalFormatting sqref="B6">
    <cfRule type="cellIs" dxfId="374" priority="4455" operator="equal">
      <formula>" "</formula>
    </cfRule>
    <cfRule type="cellIs" dxfId="373" priority="4456" operator="equal">
      <formula>"W"</formula>
    </cfRule>
    <cfRule type="cellIs" dxfId="372" priority="4457" operator="equal">
      <formula>"A"</formula>
    </cfRule>
  </conditionalFormatting>
  <conditionalFormatting sqref="B8:B11 B13:B17">
    <cfRule type="cellIs" dxfId="371" priority="4435" operator="equal">
      <formula>" "</formula>
    </cfRule>
    <cfRule type="cellIs" dxfId="370" priority="4436" operator="equal">
      <formula>"W"</formula>
    </cfRule>
    <cfRule type="cellIs" dxfId="369" priority="4437" operator="equal">
      <formula>"A"</formula>
    </cfRule>
  </conditionalFormatting>
  <conditionalFormatting sqref="B19:B20">
    <cfRule type="cellIs" dxfId="368" priority="4432" operator="equal">
      <formula>" "</formula>
    </cfRule>
    <cfRule type="cellIs" dxfId="367" priority="4433" operator="equal">
      <formula>"W"</formula>
    </cfRule>
    <cfRule type="cellIs" dxfId="366" priority="4434" operator="equal">
      <formula>"A"</formula>
    </cfRule>
  </conditionalFormatting>
  <conditionalFormatting sqref="B21">
    <cfRule type="cellIs" dxfId="365" priority="4427" operator="equal">
      <formula>" "</formula>
    </cfRule>
    <cfRule type="cellIs" dxfId="364" priority="4428" operator="equal">
      <formula>"W"</formula>
    </cfRule>
    <cfRule type="cellIs" dxfId="363" priority="4429" operator="equal">
      <formula>"A"</formula>
    </cfRule>
  </conditionalFormatting>
  <conditionalFormatting sqref="B22">
    <cfRule type="cellIs" dxfId="362" priority="4422" operator="equal">
      <formula>" "</formula>
    </cfRule>
    <cfRule type="cellIs" dxfId="361" priority="4423" operator="equal">
      <formula>"W"</formula>
    </cfRule>
    <cfRule type="cellIs" dxfId="360" priority="4424" operator="equal">
      <formula>"A"</formula>
    </cfRule>
  </conditionalFormatting>
  <conditionalFormatting sqref="B23">
    <cfRule type="cellIs" dxfId="359" priority="4417" operator="equal">
      <formula>" "</formula>
    </cfRule>
    <cfRule type="cellIs" dxfId="358" priority="4418" operator="equal">
      <formula>"W"</formula>
    </cfRule>
    <cfRule type="cellIs" dxfId="357" priority="4419" operator="equal">
      <formula>"A"</formula>
    </cfRule>
  </conditionalFormatting>
  <conditionalFormatting sqref="B24">
    <cfRule type="cellIs" dxfId="356" priority="4412" operator="equal">
      <formula>" "</formula>
    </cfRule>
    <cfRule type="cellIs" dxfId="355" priority="4413" operator="equal">
      <formula>"W"</formula>
    </cfRule>
    <cfRule type="cellIs" dxfId="354" priority="4414" operator="equal">
      <formula>"A"</formula>
    </cfRule>
  </conditionalFormatting>
  <conditionalFormatting sqref="B25">
    <cfRule type="cellIs" dxfId="353" priority="4407" operator="equal">
      <formula>" "</formula>
    </cfRule>
    <cfRule type="cellIs" dxfId="352" priority="4408" operator="equal">
      <formula>"W"</formula>
    </cfRule>
    <cfRule type="cellIs" dxfId="351" priority="4409" operator="equal">
      <formula>"A"</formula>
    </cfRule>
  </conditionalFormatting>
  <conditionalFormatting sqref="B26">
    <cfRule type="cellIs" dxfId="350" priority="4402" operator="equal">
      <formula>" "</formula>
    </cfRule>
    <cfRule type="cellIs" dxfId="349" priority="4403" operator="equal">
      <formula>"W"</formula>
    </cfRule>
    <cfRule type="cellIs" dxfId="348" priority="4404" operator="equal">
      <formula>"A"</formula>
    </cfRule>
  </conditionalFormatting>
  <conditionalFormatting sqref="B27">
    <cfRule type="cellIs" dxfId="347" priority="4397" operator="equal">
      <formula>" "</formula>
    </cfRule>
    <cfRule type="cellIs" dxfId="346" priority="4398" operator="equal">
      <formula>"W"</formula>
    </cfRule>
    <cfRule type="cellIs" dxfId="345" priority="4399" operator="equal">
      <formula>"A"</formula>
    </cfRule>
  </conditionalFormatting>
  <conditionalFormatting sqref="B28">
    <cfRule type="cellIs" dxfId="344" priority="4392" operator="equal">
      <formula>" "</formula>
    </cfRule>
    <cfRule type="cellIs" dxfId="343" priority="4393" operator="equal">
      <formula>"W"</formula>
    </cfRule>
    <cfRule type="cellIs" dxfId="342" priority="4394" operator="equal">
      <formula>"A"</formula>
    </cfRule>
  </conditionalFormatting>
  <conditionalFormatting sqref="B30">
    <cfRule type="cellIs" dxfId="341" priority="4377" operator="equal">
      <formula>" "</formula>
    </cfRule>
    <cfRule type="cellIs" dxfId="340" priority="4378" operator="equal">
      <formula>"W"</formula>
    </cfRule>
    <cfRule type="cellIs" dxfId="339" priority="4379" operator="equal">
      <formula>"A"</formula>
    </cfRule>
  </conditionalFormatting>
  <conditionalFormatting sqref="B31">
    <cfRule type="cellIs" dxfId="338" priority="4372" operator="equal">
      <formula>" "</formula>
    </cfRule>
    <cfRule type="cellIs" dxfId="337" priority="4373" operator="equal">
      <formula>"W"</formula>
    </cfRule>
    <cfRule type="cellIs" dxfId="336" priority="4374" operator="equal">
      <formula>"A"</formula>
    </cfRule>
  </conditionalFormatting>
  <conditionalFormatting sqref="B32">
    <cfRule type="cellIs" dxfId="335" priority="4367" operator="equal">
      <formula>" "</formula>
    </cfRule>
    <cfRule type="cellIs" dxfId="334" priority="4368" operator="equal">
      <formula>"W"</formula>
    </cfRule>
    <cfRule type="cellIs" dxfId="333" priority="4369" operator="equal">
      <formula>"A"</formula>
    </cfRule>
  </conditionalFormatting>
  <conditionalFormatting sqref="B33">
    <cfRule type="cellIs" dxfId="332" priority="4362" operator="equal">
      <formula>" "</formula>
    </cfRule>
    <cfRule type="cellIs" dxfId="331" priority="4363" operator="equal">
      <formula>"W"</formula>
    </cfRule>
    <cfRule type="cellIs" dxfId="330" priority="4364" operator="equal">
      <formula>"A"</formula>
    </cfRule>
  </conditionalFormatting>
  <conditionalFormatting sqref="B34">
    <cfRule type="cellIs" dxfId="329" priority="4357" operator="equal">
      <formula>" "</formula>
    </cfRule>
    <cfRule type="cellIs" dxfId="328" priority="4358" operator="equal">
      <formula>"W"</formula>
    </cfRule>
    <cfRule type="cellIs" dxfId="327" priority="4359" operator="equal">
      <formula>"A"</formula>
    </cfRule>
  </conditionalFormatting>
  <conditionalFormatting sqref="B35">
    <cfRule type="cellIs" dxfId="326" priority="4352" operator="equal">
      <formula>" "</formula>
    </cfRule>
    <cfRule type="cellIs" dxfId="325" priority="4353" operator="equal">
      <formula>"W"</formula>
    </cfRule>
    <cfRule type="cellIs" dxfId="324" priority="4354" operator="equal">
      <formula>"A"</formula>
    </cfRule>
  </conditionalFormatting>
  <conditionalFormatting sqref="B36">
    <cfRule type="cellIs" dxfId="323" priority="4347" operator="equal">
      <formula>" "</formula>
    </cfRule>
    <cfRule type="cellIs" dxfId="322" priority="4348" operator="equal">
      <formula>"W"</formula>
    </cfRule>
    <cfRule type="cellIs" dxfId="321" priority="4349" operator="equal">
      <formula>"A"</formula>
    </cfRule>
  </conditionalFormatting>
  <conditionalFormatting sqref="B37">
    <cfRule type="cellIs" dxfId="320" priority="4342" operator="equal">
      <formula>" "</formula>
    </cfRule>
    <cfRule type="cellIs" dxfId="319" priority="4343" operator="equal">
      <formula>"W"</formula>
    </cfRule>
    <cfRule type="cellIs" dxfId="318" priority="4344" operator="equal">
      <formula>"A"</formula>
    </cfRule>
  </conditionalFormatting>
  <conditionalFormatting sqref="B38">
    <cfRule type="cellIs" dxfId="317" priority="4337" operator="equal">
      <formula>" "</formula>
    </cfRule>
    <cfRule type="cellIs" dxfId="316" priority="4338" operator="equal">
      <formula>"W"</formula>
    </cfRule>
    <cfRule type="cellIs" dxfId="315" priority="4339" operator="equal">
      <formula>"A"</formula>
    </cfRule>
  </conditionalFormatting>
  <conditionalFormatting sqref="B39">
    <cfRule type="cellIs" dxfId="314" priority="4332" operator="equal">
      <formula>" "</formula>
    </cfRule>
    <cfRule type="cellIs" dxfId="313" priority="4333" operator="equal">
      <formula>"W"</formula>
    </cfRule>
    <cfRule type="cellIs" dxfId="312" priority="4334" operator="equal">
      <formula>"A"</formula>
    </cfRule>
  </conditionalFormatting>
  <conditionalFormatting sqref="B41">
    <cfRule type="cellIs" dxfId="311" priority="4327" operator="equal">
      <formula>" "</formula>
    </cfRule>
    <cfRule type="cellIs" dxfId="310" priority="4328" operator="equal">
      <formula>"W"</formula>
    </cfRule>
    <cfRule type="cellIs" dxfId="309" priority="4329" operator="equal">
      <formula>"A"</formula>
    </cfRule>
  </conditionalFormatting>
  <conditionalFormatting sqref="B42">
    <cfRule type="cellIs" dxfId="308" priority="4322" operator="equal">
      <formula>" "</formula>
    </cfRule>
    <cfRule type="cellIs" dxfId="307" priority="4323" operator="equal">
      <formula>"W"</formula>
    </cfRule>
    <cfRule type="cellIs" dxfId="306" priority="4324" operator="equal">
      <formula>"A"</formula>
    </cfRule>
  </conditionalFormatting>
  <conditionalFormatting sqref="B43">
    <cfRule type="cellIs" dxfId="305" priority="4317" operator="equal">
      <formula>" "</formula>
    </cfRule>
    <cfRule type="cellIs" dxfId="304" priority="4318" operator="equal">
      <formula>"W"</formula>
    </cfRule>
    <cfRule type="cellIs" dxfId="303" priority="4319" operator="equal">
      <formula>"A"</formula>
    </cfRule>
  </conditionalFormatting>
  <conditionalFormatting sqref="B44">
    <cfRule type="cellIs" dxfId="302" priority="4312" operator="equal">
      <formula>" "</formula>
    </cfRule>
    <cfRule type="cellIs" dxfId="301" priority="4313" operator="equal">
      <formula>"W"</formula>
    </cfRule>
    <cfRule type="cellIs" dxfId="300" priority="4314" operator="equal">
      <formula>"A"</formula>
    </cfRule>
  </conditionalFormatting>
  <conditionalFormatting sqref="B45">
    <cfRule type="cellIs" dxfId="299" priority="4307" operator="equal">
      <formula>" "</formula>
    </cfRule>
    <cfRule type="cellIs" dxfId="298" priority="4308" operator="equal">
      <formula>"W"</formula>
    </cfRule>
    <cfRule type="cellIs" dxfId="297" priority="4309" operator="equal">
      <formula>"A"</formula>
    </cfRule>
  </conditionalFormatting>
  <conditionalFormatting sqref="B46">
    <cfRule type="cellIs" dxfId="296" priority="4302" operator="equal">
      <formula>" "</formula>
    </cfRule>
    <cfRule type="cellIs" dxfId="295" priority="4303" operator="equal">
      <formula>"W"</formula>
    </cfRule>
    <cfRule type="cellIs" dxfId="294" priority="4304" operator="equal">
      <formula>"A"</formula>
    </cfRule>
  </conditionalFormatting>
  <conditionalFormatting sqref="B47">
    <cfRule type="cellIs" dxfId="293" priority="4297" operator="equal">
      <formula>" "</formula>
    </cfRule>
    <cfRule type="cellIs" dxfId="292" priority="4298" operator="equal">
      <formula>"W"</formula>
    </cfRule>
    <cfRule type="cellIs" dxfId="291" priority="4299" operator="equal">
      <formula>"A"</formula>
    </cfRule>
  </conditionalFormatting>
  <conditionalFormatting sqref="B48">
    <cfRule type="cellIs" dxfId="290" priority="4292" operator="equal">
      <formula>" "</formula>
    </cfRule>
    <cfRule type="cellIs" dxfId="289" priority="4293" operator="equal">
      <formula>"W"</formula>
    </cfRule>
    <cfRule type="cellIs" dxfId="288" priority="4294" operator="equal">
      <formula>"A"</formula>
    </cfRule>
  </conditionalFormatting>
  <conditionalFormatting sqref="B49">
    <cfRule type="cellIs" dxfId="287" priority="4287" operator="equal">
      <formula>" "</formula>
    </cfRule>
    <cfRule type="cellIs" dxfId="286" priority="4288" operator="equal">
      <formula>"W"</formula>
    </cfRule>
    <cfRule type="cellIs" dxfId="285" priority="4289" operator="equal">
      <formula>"A"</formula>
    </cfRule>
  </conditionalFormatting>
  <conditionalFormatting sqref="B50">
    <cfRule type="cellIs" dxfId="284" priority="4282" operator="equal">
      <formula>" "</formula>
    </cfRule>
    <cfRule type="cellIs" dxfId="283" priority="4283" operator="equal">
      <formula>"W"</formula>
    </cfRule>
    <cfRule type="cellIs" dxfId="282" priority="4284" operator="equal">
      <formula>"A"</formula>
    </cfRule>
  </conditionalFormatting>
  <conditionalFormatting sqref="B51">
    <cfRule type="cellIs" dxfId="281" priority="4277" operator="equal">
      <formula>" "</formula>
    </cfRule>
    <cfRule type="cellIs" dxfId="280" priority="4278" operator="equal">
      <formula>"W"</formula>
    </cfRule>
    <cfRule type="cellIs" dxfId="279" priority="4279" operator="equal">
      <formula>"A"</formula>
    </cfRule>
  </conditionalFormatting>
  <conditionalFormatting sqref="B52">
    <cfRule type="cellIs" dxfId="278" priority="4272" operator="equal">
      <formula>" "</formula>
    </cfRule>
    <cfRule type="cellIs" dxfId="277" priority="4273" operator="equal">
      <formula>"W"</formula>
    </cfRule>
    <cfRule type="cellIs" dxfId="276" priority="4274" operator="equal">
      <formula>"A"</formula>
    </cfRule>
  </conditionalFormatting>
  <conditionalFormatting sqref="B53">
    <cfRule type="cellIs" dxfId="275" priority="4267" operator="equal">
      <formula>" "</formula>
    </cfRule>
    <cfRule type="cellIs" dxfId="274" priority="4268" operator="equal">
      <formula>"W"</formula>
    </cfRule>
    <cfRule type="cellIs" dxfId="273" priority="4269" operator="equal">
      <formula>"A"</formula>
    </cfRule>
  </conditionalFormatting>
  <conditionalFormatting sqref="C3:F3">
    <cfRule type="cellIs" dxfId="272" priority="946" operator="equal">
      <formula>" "</formula>
    </cfRule>
    <cfRule type="cellIs" dxfId="271" priority="947" operator="equal">
      <formula>"W"</formula>
    </cfRule>
    <cfRule type="cellIs" dxfId="270" priority="948" operator="equal">
      <formula>"A"</formula>
    </cfRule>
  </conditionalFormatting>
  <conditionalFormatting sqref="C5:D5">
    <cfRule type="cellIs" dxfId="269" priority="943" operator="equal">
      <formula>" "</formula>
    </cfRule>
    <cfRule type="cellIs" dxfId="268" priority="944" operator="equal">
      <formula>"W"</formula>
    </cfRule>
    <cfRule type="cellIs" dxfId="267" priority="945" operator="equal">
      <formula>"A"</formula>
    </cfRule>
  </conditionalFormatting>
  <conditionalFormatting sqref="C6:D6">
    <cfRule type="cellIs" dxfId="266" priority="940" operator="equal">
      <formula>" "</formula>
    </cfRule>
    <cfRule type="cellIs" dxfId="265" priority="941" operator="equal">
      <formula>"W"</formula>
    </cfRule>
    <cfRule type="cellIs" dxfId="264" priority="942" operator="equal">
      <formula>"A"</formula>
    </cfRule>
  </conditionalFormatting>
  <conditionalFormatting sqref="C8:C11">
    <cfRule type="cellIs" dxfId="263" priority="937" operator="equal">
      <formula>" "</formula>
    </cfRule>
    <cfRule type="cellIs" dxfId="262" priority="938" operator="equal">
      <formula>"W"</formula>
    </cfRule>
    <cfRule type="cellIs" dxfId="261" priority="939" operator="equal">
      <formula>"A"</formula>
    </cfRule>
  </conditionalFormatting>
  <conditionalFormatting sqref="C13:C17">
    <cfRule type="cellIs" dxfId="260" priority="934" operator="equal">
      <formula>" "</formula>
    </cfRule>
    <cfRule type="cellIs" dxfId="259" priority="935" operator="equal">
      <formula>"W"</formula>
    </cfRule>
    <cfRule type="cellIs" dxfId="258" priority="936" operator="equal">
      <formula>"A"</formula>
    </cfRule>
  </conditionalFormatting>
  <conditionalFormatting sqref="C19:C20">
    <cfRule type="cellIs" dxfId="257" priority="931" operator="equal">
      <formula>" "</formula>
    </cfRule>
    <cfRule type="cellIs" dxfId="256" priority="932" operator="equal">
      <formula>"W"</formula>
    </cfRule>
    <cfRule type="cellIs" dxfId="255" priority="933" operator="equal">
      <formula>"A"</formula>
    </cfRule>
  </conditionalFormatting>
  <conditionalFormatting sqref="C21:F21">
    <cfRule type="cellIs" dxfId="254" priority="928" operator="equal">
      <formula>" "</formula>
    </cfRule>
    <cfRule type="cellIs" dxfId="253" priority="929" operator="equal">
      <formula>"W"</formula>
    </cfRule>
    <cfRule type="cellIs" dxfId="252" priority="930" operator="equal">
      <formula>"A"</formula>
    </cfRule>
  </conditionalFormatting>
  <conditionalFormatting sqref="C22:F22">
    <cfRule type="cellIs" dxfId="251" priority="925" operator="equal">
      <formula>" "</formula>
    </cfRule>
    <cfRule type="cellIs" dxfId="250" priority="926" operator="equal">
      <formula>"W"</formula>
    </cfRule>
    <cfRule type="cellIs" dxfId="249" priority="927" operator="equal">
      <formula>"A"</formula>
    </cfRule>
  </conditionalFormatting>
  <conditionalFormatting sqref="C23:F23">
    <cfRule type="cellIs" dxfId="248" priority="922" operator="equal">
      <formula>" "</formula>
    </cfRule>
    <cfRule type="cellIs" dxfId="247" priority="923" operator="equal">
      <formula>"W"</formula>
    </cfRule>
    <cfRule type="cellIs" dxfId="246" priority="924" operator="equal">
      <formula>"A"</formula>
    </cfRule>
  </conditionalFormatting>
  <conditionalFormatting sqref="C24:F24">
    <cfRule type="cellIs" dxfId="245" priority="919" operator="equal">
      <formula>" "</formula>
    </cfRule>
    <cfRule type="cellIs" dxfId="244" priority="920" operator="equal">
      <formula>"W"</formula>
    </cfRule>
    <cfRule type="cellIs" dxfId="243" priority="921" operator="equal">
      <formula>"A"</formula>
    </cfRule>
  </conditionalFormatting>
  <conditionalFormatting sqref="C25:F25">
    <cfRule type="cellIs" dxfId="242" priority="916" operator="equal">
      <formula>" "</formula>
    </cfRule>
    <cfRule type="cellIs" dxfId="241" priority="917" operator="equal">
      <formula>"W"</formula>
    </cfRule>
    <cfRule type="cellIs" dxfId="240" priority="918" operator="equal">
      <formula>"A"</formula>
    </cfRule>
  </conditionalFormatting>
  <conditionalFormatting sqref="C26:F26">
    <cfRule type="cellIs" dxfId="239" priority="913" operator="equal">
      <formula>" "</formula>
    </cfRule>
    <cfRule type="cellIs" dxfId="238" priority="914" operator="equal">
      <formula>"W"</formula>
    </cfRule>
    <cfRule type="cellIs" dxfId="237" priority="915" operator="equal">
      <formula>"A"</formula>
    </cfRule>
  </conditionalFormatting>
  <conditionalFormatting sqref="C27:F27">
    <cfRule type="cellIs" dxfId="236" priority="910" operator="equal">
      <formula>" "</formula>
    </cfRule>
    <cfRule type="cellIs" dxfId="235" priority="911" operator="equal">
      <formula>"W"</formula>
    </cfRule>
    <cfRule type="cellIs" dxfId="234" priority="912" operator="equal">
      <formula>"A"</formula>
    </cfRule>
  </conditionalFormatting>
  <conditionalFormatting sqref="C28:F28">
    <cfRule type="cellIs" dxfId="233" priority="907" operator="equal">
      <formula>" "</formula>
    </cfRule>
    <cfRule type="cellIs" dxfId="232" priority="908" operator="equal">
      <formula>"W"</formula>
    </cfRule>
    <cfRule type="cellIs" dxfId="231" priority="909" operator="equal">
      <formula>"A"</formula>
    </cfRule>
  </conditionalFormatting>
  <conditionalFormatting sqref="C30:F30">
    <cfRule type="cellIs" dxfId="230" priority="904" operator="equal">
      <formula>" "</formula>
    </cfRule>
    <cfRule type="cellIs" dxfId="229" priority="905" operator="equal">
      <formula>"W"</formula>
    </cfRule>
    <cfRule type="cellIs" dxfId="228" priority="906" operator="equal">
      <formula>"A"</formula>
    </cfRule>
  </conditionalFormatting>
  <conditionalFormatting sqref="C31">
    <cfRule type="cellIs" dxfId="227" priority="901" operator="equal">
      <formula>" "</formula>
    </cfRule>
    <cfRule type="cellIs" dxfId="226" priority="902" operator="equal">
      <formula>"W"</formula>
    </cfRule>
    <cfRule type="cellIs" dxfId="225" priority="903" operator="equal">
      <formula>"A"</formula>
    </cfRule>
  </conditionalFormatting>
  <conditionalFormatting sqref="C32">
    <cfRule type="cellIs" dxfId="224" priority="898" operator="equal">
      <formula>" "</formula>
    </cfRule>
    <cfRule type="cellIs" dxfId="223" priority="899" operator="equal">
      <formula>"W"</formula>
    </cfRule>
    <cfRule type="cellIs" dxfId="222" priority="900" operator="equal">
      <formula>"A"</formula>
    </cfRule>
  </conditionalFormatting>
  <conditionalFormatting sqref="C33">
    <cfRule type="cellIs" dxfId="221" priority="895" operator="equal">
      <formula>" "</formula>
    </cfRule>
    <cfRule type="cellIs" dxfId="220" priority="896" operator="equal">
      <formula>"W"</formula>
    </cfRule>
    <cfRule type="cellIs" dxfId="219" priority="897" operator="equal">
      <formula>"A"</formula>
    </cfRule>
  </conditionalFormatting>
  <conditionalFormatting sqref="C34">
    <cfRule type="cellIs" dxfId="218" priority="892" operator="equal">
      <formula>" "</formula>
    </cfRule>
    <cfRule type="cellIs" dxfId="217" priority="893" operator="equal">
      <formula>"W"</formula>
    </cfRule>
    <cfRule type="cellIs" dxfId="216" priority="894" operator="equal">
      <formula>"A"</formula>
    </cfRule>
  </conditionalFormatting>
  <conditionalFormatting sqref="C35">
    <cfRule type="cellIs" dxfId="215" priority="889" operator="equal">
      <formula>" "</formula>
    </cfRule>
    <cfRule type="cellIs" dxfId="214" priority="890" operator="equal">
      <formula>"W"</formula>
    </cfRule>
    <cfRule type="cellIs" dxfId="213" priority="891" operator="equal">
      <formula>"A"</formula>
    </cfRule>
  </conditionalFormatting>
  <conditionalFormatting sqref="C36">
    <cfRule type="cellIs" dxfId="212" priority="886" operator="equal">
      <formula>" "</formula>
    </cfRule>
    <cfRule type="cellIs" dxfId="211" priority="887" operator="equal">
      <formula>"W"</formula>
    </cfRule>
    <cfRule type="cellIs" dxfId="210" priority="888" operator="equal">
      <formula>"A"</formula>
    </cfRule>
  </conditionalFormatting>
  <conditionalFormatting sqref="C37">
    <cfRule type="cellIs" dxfId="209" priority="883" operator="equal">
      <formula>" "</formula>
    </cfRule>
    <cfRule type="cellIs" dxfId="208" priority="884" operator="equal">
      <formula>"W"</formula>
    </cfRule>
    <cfRule type="cellIs" dxfId="207" priority="885" operator="equal">
      <formula>"A"</formula>
    </cfRule>
  </conditionalFormatting>
  <conditionalFormatting sqref="C38">
    <cfRule type="cellIs" dxfId="206" priority="880" operator="equal">
      <formula>" "</formula>
    </cfRule>
    <cfRule type="cellIs" dxfId="205" priority="881" operator="equal">
      <formula>"W"</formula>
    </cfRule>
    <cfRule type="cellIs" dxfId="204" priority="882" operator="equal">
      <formula>"A"</formula>
    </cfRule>
  </conditionalFormatting>
  <conditionalFormatting sqref="C39">
    <cfRule type="cellIs" dxfId="203" priority="877" operator="equal">
      <formula>" "</formula>
    </cfRule>
    <cfRule type="cellIs" dxfId="202" priority="878" operator="equal">
      <formula>"W"</formula>
    </cfRule>
    <cfRule type="cellIs" dxfId="201" priority="879" operator="equal">
      <formula>"A"</formula>
    </cfRule>
  </conditionalFormatting>
  <conditionalFormatting sqref="C41">
    <cfRule type="cellIs" dxfId="200" priority="874" operator="equal">
      <formula>" "</formula>
    </cfRule>
    <cfRule type="cellIs" dxfId="199" priority="875" operator="equal">
      <formula>"W"</formula>
    </cfRule>
    <cfRule type="cellIs" dxfId="198" priority="876" operator="equal">
      <formula>"A"</formula>
    </cfRule>
  </conditionalFormatting>
  <conditionalFormatting sqref="C42">
    <cfRule type="cellIs" dxfId="197" priority="871" operator="equal">
      <formula>" "</formula>
    </cfRule>
    <cfRule type="cellIs" dxfId="196" priority="872" operator="equal">
      <formula>"W"</formula>
    </cfRule>
    <cfRule type="cellIs" dxfId="195" priority="873" operator="equal">
      <formula>"A"</formula>
    </cfRule>
  </conditionalFormatting>
  <conditionalFormatting sqref="C43">
    <cfRule type="cellIs" dxfId="194" priority="868" operator="equal">
      <formula>" "</formula>
    </cfRule>
    <cfRule type="cellIs" dxfId="193" priority="869" operator="equal">
      <formula>"W"</formula>
    </cfRule>
    <cfRule type="cellIs" dxfId="192" priority="870" operator="equal">
      <formula>"A"</formula>
    </cfRule>
  </conditionalFormatting>
  <conditionalFormatting sqref="C44">
    <cfRule type="cellIs" dxfId="191" priority="865" operator="equal">
      <formula>" "</formula>
    </cfRule>
    <cfRule type="cellIs" dxfId="190" priority="866" operator="equal">
      <formula>"W"</formula>
    </cfRule>
    <cfRule type="cellIs" dxfId="189" priority="867" operator="equal">
      <formula>"A"</formula>
    </cfRule>
  </conditionalFormatting>
  <conditionalFormatting sqref="C45">
    <cfRule type="cellIs" dxfId="188" priority="862" operator="equal">
      <formula>" "</formula>
    </cfRule>
    <cfRule type="cellIs" dxfId="187" priority="863" operator="equal">
      <formula>"W"</formula>
    </cfRule>
    <cfRule type="cellIs" dxfId="186" priority="864" operator="equal">
      <formula>"A"</formula>
    </cfRule>
  </conditionalFormatting>
  <conditionalFormatting sqref="C46">
    <cfRule type="cellIs" dxfId="185" priority="859" operator="equal">
      <formula>" "</formula>
    </cfRule>
    <cfRule type="cellIs" dxfId="184" priority="860" operator="equal">
      <formula>"W"</formula>
    </cfRule>
    <cfRule type="cellIs" dxfId="183" priority="861" operator="equal">
      <formula>"A"</formula>
    </cfRule>
  </conditionalFormatting>
  <conditionalFormatting sqref="C47">
    <cfRule type="cellIs" dxfId="182" priority="856" operator="equal">
      <formula>" "</formula>
    </cfRule>
    <cfRule type="cellIs" dxfId="181" priority="857" operator="equal">
      <formula>"W"</formula>
    </cfRule>
    <cfRule type="cellIs" dxfId="180" priority="858" operator="equal">
      <formula>"A"</formula>
    </cfRule>
  </conditionalFormatting>
  <conditionalFormatting sqref="C48">
    <cfRule type="cellIs" dxfId="179" priority="853" operator="equal">
      <formula>" "</formula>
    </cfRule>
    <cfRule type="cellIs" dxfId="178" priority="854" operator="equal">
      <formula>"W"</formula>
    </cfRule>
    <cfRule type="cellIs" dxfId="177" priority="855" operator="equal">
      <formula>"A"</formula>
    </cfRule>
  </conditionalFormatting>
  <conditionalFormatting sqref="C49">
    <cfRule type="cellIs" dxfId="176" priority="850" operator="equal">
      <formula>" "</formula>
    </cfRule>
    <cfRule type="cellIs" dxfId="175" priority="851" operator="equal">
      <formula>"W"</formula>
    </cfRule>
    <cfRule type="cellIs" dxfId="174" priority="852" operator="equal">
      <formula>"A"</formula>
    </cfRule>
  </conditionalFormatting>
  <conditionalFormatting sqref="C50">
    <cfRule type="cellIs" dxfId="173" priority="847" operator="equal">
      <formula>" "</formula>
    </cfRule>
    <cfRule type="cellIs" dxfId="172" priority="848" operator="equal">
      <formula>"W"</formula>
    </cfRule>
    <cfRule type="cellIs" dxfId="171" priority="849" operator="equal">
      <formula>"A"</formula>
    </cfRule>
  </conditionalFormatting>
  <conditionalFormatting sqref="C51">
    <cfRule type="cellIs" dxfId="170" priority="844" operator="equal">
      <formula>" "</formula>
    </cfRule>
    <cfRule type="cellIs" dxfId="169" priority="845" operator="equal">
      <formula>"W"</formula>
    </cfRule>
    <cfRule type="cellIs" dxfId="168" priority="846" operator="equal">
      <formula>"A"</formula>
    </cfRule>
  </conditionalFormatting>
  <conditionalFormatting sqref="C52">
    <cfRule type="cellIs" dxfId="167" priority="841" operator="equal">
      <formula>" "</formula>
    </cfRule>
    <cfRule type="cellIs" dxfId="166" priority="842" operator="equal">
      <formula>"W"</formula>
    </cfRule>
    <cfRule type="cellIs" dxfId="165" priority="843" operator="equal">
      <formula>"A"</formula>
    </cfRule>
  </conditionalFormatting>
  <conditionalFormatting sqref="C53">
    <cfRule type="cellIs" dxfId="164" priority="838" operator="equal">
      <formula>" "</formula>
    </cfRule>
    <cfRule type="cellIs" dxfId="163" priority="839" operator="equal">
      <formula>"W"</formula>
    </cfRule>
    <cfRule type="cellIs" dxfId="162" priority="840" operator="equal">
      <formula>"A"</formula>
    </cfRule>
  </conditionalFormatting>
  <conditionalFormatting sqref="D8:D11">
    <cfRule type="cellIs" dxfId="161" priority="142" operator="equal">
      <formula>" "</formula>
    </cfRule>
    <cfRule type="cellIs" dxfId="160" priority="143" operator="equal">
      <formula>"W"</formula>
    </cfRule>
    <cfRule type="cellIs" dxfId="159" priority="144" operator="equal">
      <formula>"A"</formula>
    </cfRule>
  </conditionalFormatting>
  <conditionalFormatting sqref="D13:D17">
    <cfRule type="cellIs" dxfId="158" priority="139" operator="equal">
      <formula>" "</formula>
    </cfRule>
    <cfRule type="cellIs" dxfId="157" priority="140" operator="equal">
      <formula>"W"</formula>
    </cfRule>
    <cfRule type="cellIs" dxfId="156" priority="141" operator="equal">
      <formula>"A"</formula>
    </cfRule>
  </conditionalFormatting>
  <conditionalFormatting sqref="D19:D20">
    <cfRule type="cellIs" dxfId="155" priority="136" operator="equal">
      <formula>" "</formula>
    </cfRule>
    <cfRule type="cellIs" dxfId="154" priority="137" operator="equal">
      <formula>"W"</formula>
    </cfRule>
    <cfRule type="cellIs" dxfId="153" priority="138" operator="equal">
      <formula>"A"</formula>
    </cfRule>
  </conditionalFormatting>
  <conditionalFormatting sqref="E19:E20">
    <cfRule type="cellIs" dxfId="152" priority="133" operator="equal">
      <formula>" "</formula>
    </cfRule>
    <cfRule type="cellIs" dxfId="151" priority="134" operator="equal">
      <formula>"W"</formula>
    </cfRule>
    <cfRule type="cellIs" dxfId="150" priority="135" operator="equal">
      <formula>"A"</formula>
    </cfRule>
  </conditionalFormatting>
  <conditionalFormatting sqref="F19:F20">
    <cfRule type="cellIs" dxfId="149" priority="130" operator="equal">
      <formula>" "</formula>
    </cfRule>
    <cfRule type="cellIs" dxfId="148" priority="131" operator="equal">
      <formula>"W"</formula>
    </cfRule>
    <cfRule type="cellIs" dxfId="147" priority="132" operator="equal">
      <formula>"A"</formula>
    </cfRule>
  </conditionalFormatting>
  <conditionalFormatting sqref="D31:F35">
    <cfRule type="cellIs" dxfId="146" priority="127" operator="equal">
      <formula>" "</formula>
    </cfRule>
    <cfRule type="cellIs" dxfId="145" priority="128" operator="equal">
      <formula>"W"</formula>
    </cfRule>
    <cfRule type="cellIs" dxfId="144" priority="129" operator="equal">
      <formula>"A"</formula>
    </cfRule>
  </conditionalFormatting>
  <conditionalFormatting sqref="D36:F39">
    <cfRule type="cellIs" dxfId="143" priority="124" operator="equal">
      <formula>" "</formula>
    </cfRule>
    <cfRule type="cellIs" dxfId="142" priority="125" operator="equal">
      <formula>"W"</formula>
    </cfRule>
    <cfRule type="cellIs" dxfId="141" priority="126" operator="equal">
      <formula>"A"</formula>
    </cfRule>
  </conditionalFormatting>
  <conditionalFormatting sqref="D41:F53">
    <cfRule type="cellIs" dxfId="140" priority="121" operator="equal">
      <formula>" "</formula>
    </cfRule>
    <cfRule type="cellIs" dxfId="139" priority="122" operator="equal">
      <formula>"W"</formula>
    </cfRule>
    <cfRule type="cellIs" dxfId="138" priority="123" operator="equal">
      <formula>"A"</formula>
    </cfRule>
  </conditionalFormatting>
  <conditionalFormatting sqref="E5:F6">
    <cfRule type="cellIs" dxfId="137" priority="118" operator="equal">
      <formula>" "</formula>
    </cfRule>
    <cfRule type="cellIs" dxfId="136" priority="119" operator="equal">
      <formula>"W"</formula>
    </cfRule>
    <cfRule type="cellIs" dxfId="135" priority="120" operator="equal">
      <formula>"A"</formula>
    </cfRule>
  </conditionalFormatting>
  <conditionalFormatting sqref="E8:F11">
    <cfRule type="cellIs" dxfId="134" priority="115" operator="equal">
      <formula>" "</formula>
    </cfRule>
    <cfRule type="cellIs" dxfId="133" priority="116" operator="equal">
      <formula>"W"</formula>
    </cfRule>
    <cfRule type="cellIs" dxfId="132" priority="117" operator="equal">
      <formula>"A"</formula>
    </cfRule>
  </conditionalFormatting>
  <conditionalFormatting sqref="E13:F17">
    <cfRule type="cellIs" dxfId="131" priority="112" operator="equal">
      <formula>" "</formula>
    </cfRule>
    <cfRule type="cellIs" dxfId="130" priority="113" operator="equal">
      <formula>"W"</formula>
    </cfRule>
    <cfRule type="cellIs" dxfId="129" priority="114" operator="equal">
      <formula>"A"</formula>
    </cfRule>
  </conditionalFormatting>
  <conditionalFormatting sqref="G3">
    <cfRule type="cellIs" dxfId="128" priority="109" operator="equal">
      <formula>" "</formula>
    </cfRule>
    <cfRule type="cellIs" dxfId="127" priority="110" operator="equal">
      <formula>"W"</formula>
    </cfRule>
    <cfRule type="cellIs" dxfId="126" priority="111" operator="equal">
      <formula>"A"</formula>
    </cfRule>
  </conditionalFormatting>
  <conditionalFormatting sqref="G6">
    <cfRule type="cellIs" dxfId="125" priority="106" operator="equal">
      <formula>" "</formula>
    </cfRule>
    <cfRule type="cellIs" dxfId="124" priority="107" operator="equal">
      <formula>"W"</formula>
    </cfRule>
    <cfRule type="cellIs" dxfId="123" priority="108" operator="equal">
      <formula>"A"</formula>
    </cfRule>
  </conditionalFormatting>
  <conditionalFormatting sqref="G5">
    <cfRule type="cellIs" dxfId="122" priority="103" operator="equal">
      <formula>" "</formula>
    </cfRule>
    <cfRule type="cellIs" dxfId="121" priority="104" operator="equal">
      <formula>"W"</formula>
    </cfRule>
    <cfRule type="cellIs" dxfId="120" priority="105" operator="equal">
      <formula>"A"</formula>
    </cfRule>
  </conditionalFormatting>
  <conditionalFormatting sqref="G8:G11">
    <cfRule type="cellIs" dxfId="119" priority="100" operator="equal">
      <formula>" "</formula>
    </cfRule>
    <cfRule type="cellIs" dxfId="118" priority="101" operator="equal">
      <formula>"W"</formula>
    </cfRule>
    <cfRule type="cellIs" dxfId="117" priority="102" operator="equal">
      <formula>"A"</formula>
    </cfRule>
  </conditionalFormatting>
  <conditionalFormatting sqref="G13:G17">
    <cfRule type="cellIs" dxfId="116" priority="97" operator="equal">
      <formula>" "</formula>
    </cfRule>
    <cfRule type="cellIs" dxfId="115" priority="98" operator="equal">
      <formula>"W"</formula>
    </cfRule>
    <cfRule type="cellIs" dxfId="114" priority="99" operator="equal">
      <formula>"A"</formula>
    </cfRule>
  </conditionalFormatting>
  <conditionalFormatting sqref="G19:G28">
    <cfRule type="cellIs" dxfId="113" priority="94" operator="equal">
      <formula>" "</formula>
    </cfRule>
    <cfRule type="cellIs" dxfId="112" priority="95" operator="equal">
      <formula>"W"</formula>
    </cfRule>
    <cfRule type="cellIs" dxfId="111" priority="96" operator="equal">
      <formula>"A"</formula>
    </cfRule>
  </conditionalFormatting>
  <conditionalFormatting sqref="G30:G39">
    <cfRule type="cellIs" dxfId="110" priority="91" operator="equal">
      <formula>" "</formula>
    </cfRule>
    <cfRule type="cellIs" dxfId="109" priority="92" operator="equal">
      <formula>"W"</formula>
    </cfRule>
    <cfRule type="cellIs" dxfId="108" priority="93" operator="equal">
      <formula>"A"</formula>
    </cfRule>
  </conditionalFormatting>
  <conditionalFormatting sqref="G41:G53">
    <cfRule type="cellIs" dxfId="107" priority="88" operator="equal">
      <formula>" "</formula>
    </cfRule>
    <cfRule type="cellIs" dxfId="106" priority="89" operator="equal">
      <formula>"W"</formula>
    </cfRule>
    <cfRule type="cellIs" dxfId="105" priority="90" operator="equal">
      <formula>"A"</formula>
    </cfRule>
  </conditionalFormatting>
  <conditionalFormatting sqref="H3:I3">
    <cfRule type="cellIs" dxfId="104" priority="85" operator="equal">
      <formula>" "</formula>
    </cfRule>
    <cfRule type="cellIs" dxfId="103" priority="86" operator="equal">
      <formula>"W"</formula>
    </cfRule>
    <cfRule type="cellIs" dxfId="102" priority="87" operator="equal">
      <formula>"A"</formula>
    </cfRule>
  </conditionalFormatting>
  <conditionalFormatting sqref="H5:I6">
    <cfRule type="cellIs" dxfId="101" priority="82" operator="equal">
      <formula>" "</formula>
    </cfRule>
    <cfRule type="cellIs" dxfId="100" priority="83" operator="equal">
      <formula>"W"</formula>
    </cfRule>
    <cfRule type="cellIs" dxfId="99" priority="84" operator="equal">
      <formula>"A"</formula>
    </cfRule>
  </conditionalFormatting>
  <conditionalFormatting sqref="H8:I11">
    <cfRule type="cellIs" dxfId="98" priority="79" operator="equal">
      <formula>" "</formula>
    </cfRule>
    <cfRule type="cellIs" dxfId="97" priority="80" operator="equal">
      <formula>"W"</formula>
    </cfRule>
    <cfRule type="cellIs" dxfId="96" priority="81" operator="equal">
      <formula>"A"</formula>
    </cfRule>
  </conditionalFormatting>
  <conditionalFormatting sqref="H13:I17">
    <cfRule type="cellIs" dxfId="95" priority="76" operator="equal">
      <formula>" "</formula>
    </cfRule>
    <cfRule type="cellIs" dxfId="94" priority="77" operator="equal">
      <formula>"W"</formula>
    </cfRule>
    <cfRule type="cellIs" dxfId="93" priority="78" operator="equal">
      <formula>"A"</formula>
    </cfRule>
  </conditionalFormatting>
  <conditionalFormatting sqref="H19:I28">
    <cfRule type="cellIs" dxfId="92" priority="73" operator="equal">
      <formula>" "</formula>
    </cfRule>
    <cfRule type="cellIs" dxfId="91" priority="74" operator="equal">
      <formula>"W"</formula>
    </cfRule>
    <cfRule type="cellIs" dxfId="90" priority="75" operator="equal">
      <formula>"A"</formula>
    </cfRule>
  </conditionalFormatting>
  <conditionalFormatting sqref="H30:I39">
    <cfRule type="cellIs" dxfId="89" priority="70" operator="equal">
      <formula>" "</formula>
    </cfRule>
    <cfRule type="cellIs" dxfId="88" priority="71" operator="equal">
      <formula>"W"</formula>
    </cfRule>
    <cfRule type="cellIs" dxfId="87" priority="72" operator="equal">
      <formula>"A"</formula>
    </cfRule>
  </conditionalFormatting>
  <conditionalFormatting sqref="H41:I53">
    <cfRule type="cellIs" dxfId="86" priority="67" operator="equal">
      <formula>" "</formula>
    </cfRule>
    <cfRule type="cellIs" dxfId="85" priority="68" operator="equal">
      <formula>"W"</formula>
    </cfRule>
    <cfRule type="cellIs" dxfId="84" priority="69" operator="equal">
      <formula>"A"</formula>
    </cfRule>
  </conditionalFormatting>
  <conditionalFormatting sqref="J3">
    <cfRule type="cellIs" dxfId="83" priority="64" operator="equal">
      <formula>" "</formula>
    </cfRule>
    <cfRule type="cellIs" dxfId="82" priority="65" operator="equal">
      <formula>"W"</formula>
    </cfRule>
    <cfRule type="cellIs" dxfId="81" priority="66" operator="equal">
      <formula>"A"</formula>
    </cfRule>
  </conditionalFormatting>
  <conditionalFormatting sqref="J5">
    <cfRule type="cellIs" dxfId="80" priority="61" operator="equal">
      <formula>" "</formula>
    </cfRule>
    <cfRule type="cellIs" dxfId="79" priority="62" operator="equal">
      <formula>"W"</formula>
    </cfRule>
    <cfRule type="cellIs" dxfId="78" priority="63" operator="equal">
      <formula>"A"</formula>
    </cfRule>
  </conditionalFormatting>
  <conditionalFormatting sqref="J6">
    <cfRule type="cellIs" dxfId="77" priority="58" operator="equal">
      <formula>" "</formula>
    </cfRule>
    <cfRule type="cellIs" dxfId="76" priority="59" operator="equal">
      <formula>"W"</formula>
    </cfRule>
    <cfRule type="cellIs" dxfId="75" priority="60" operator="equal">
      <formula>"A"</formula>
    </cfRule>
  </conditionalFormatting>
  <conditionalFormatting sqref="J8:J11">
    <cfRule type="cellIs" dxfId="74" priority="55" operator="equal">
      <formula>" "</formula>
    </cfRule>
    <cfRule type="cellIs" dxfId="73" priority="56" operator="equal">
      <formula>"W"</formula>
    </cfRule>
    <cfRule type="cellIs" dxfId="72" priority="57" operator="equal">
      <formula>"A"</formula>
    </cfRule>
  </conditionalFormatting>
  <conditionalFormatting sqref="J13:J17">
    <cfRule type="cellIs" dxfId="71" priority="52" operator="equal">
      <formula>" "</formula>
    </cfRule>
    <cfRule type="cellIs" dxfId="70" priority="53" operator="equal">
      <formula>"W"</formula>
    </cfRule>
    <cfRule type="cellIs" dxfId="69" priority="54" operator="equal">
      <formula>"A"</formula>
    </cfRule>
  </conditionalFormatting>
  <conditionalFormatting sqref="J19:J28">
    <cfRule type="cellIs" dxfId="68" priority="49" operator="equal">
      <formula>" "</formula>
    </cfRule>
    <cfRule type="cellIs" dxfId="67" priority="50" operator="equal">
      <formula>"W"</formula>
    </cfRule>
    <cfRule type="cellIs" dxfId="66" priority="51" operator="equal">
      <formula>"A"</formula>
    </cfRule>
  </conditionalFormatting>
  <conditionalFormatting sqref="J30:J39">
    <cfRule type="cellIs" dxfId="65" priority="46" operator="equal">
      <formula>" "</formula>
    </cfRule>
    <cfRule type="cellIs" dxfId="64" priority="47" operator="equal">
      <formula>"W"</formula>
    </cfRule>
    <cfRule type="cellIs" dxfId="63" priority="48" operator="equal">
      <formula>"A"</formula>
    </cfRule>
  </conditionalFormatting>
  <conditionalFormatting sqref="J41:J53">
    <cfRule type="cellIs" dxfId="62" priority="43" operator="equal">
      <formula>" "</formula>
    </cfRule>
    <cfRule type="cellIs" dxfId="61" priority="44" operator="equal">
      <formula>"W"</formula>
    </cfRule>
    <cfRule type="cellIs" dxfId="60" priority="45" operator="equal">
      <formula>"A"</formula>
    </cfRule>
  </conditionalFormatting>
  <conditionalFormatting sqref="K3:L3">
    <cfRule type="cellIs" dxfId="59" priority="40" operator="equal">
      <formula>" "</formula>
    </cfRule>
    <cfRule type="cellIs" dxfId="58" priority="41" operator="equal">
      <formula>"W"</formula>
    </cfRule>
    <cfRule type="cellIs" dxfId="57" priority="42" operator="equal">
      <formula>"A"</formula>
    </cfRule>
  </conditionalFormatting>
  <conditionalFormatting sqref="K5:L6">
    <cfRule type="cellIs" dxfId="56" priority="37" operator="equal">
      <formula>" "</formula>
    </cfRule>
    <cfRule type="cellIs" dxfId="55" priority="38" operator="equal">
      <formula>"W"</formula>
    </cfRule>
    <cfRule type="cellIs" dxfId="54" priority="39" operator="equal">
      <formula>"A"</formula>
    </cfRule>
  </conditionalFormatting>
  <conditionalFormatting sqref="K8:L11">
    <cfRule type="cellIs" dxfId="53" priority="34" operator="equal">
      <formula>" "</formula>
    </cfRule>
    <cfRule type="cellIs" dxfId="52" priority="35" operator="equal">
      <formula>"W"</formula>
    </cfRule>
    <cfRule type="cellIs" dxfId="51" priority="36" operator="equal">
      <formula>"A"</formula>
    </cfRule>
  </conditionalFormatting>
  <conditionalFormatting sqref="K13:L17">
    <cfRule type="cellIs" dxfId="50" priority="31" operator="equal">
      <formula>" "</formula>
    </cfRule>
    <cfRule type="cellIs" dxfId="49" priority="32" operator="equal">
      <formula>"W"</formula>
    </cfRule>
    <cfRule type="cellIs" dxfId="48" priority="33" operator="equal">
      <formula>"A"</formula>
    </cfRule>
  </conditionalFormatting>
  <conditionalFormatting sqref="K19:L28">
    <cfRule type="cellIs" dxfId="47" priority="28" operator="equal">
      <formula>" "</formula>
    </cfRule>
    <cfRule type="cellIs" dxfId="46" priority="29" operator="equal">
      <formula>"W"</formula>
    </cfRule>
    <cfRule type="cellIs" dxfId="45" priority="30" operator="equal">
      <formula>"A"</formula>
    </cfRule>
  </conditionalFormatting>
  <conditionalFormatting sqref="K30:L39">
    <cfRule type="cellIs" dxfId="44" priority="25" operator="equal">
      <formula>" "</formula>
    </cfRule>
    <cfRule type="cellIs" dxfId="43" priority="26" operator="equal">
      <formula>"W"</formula>
    </cfRule>
    <cfRule type="cellIs" dxfId="42" priority="27" operator="equal">
      <formula>"A"</formula>
    </cfRule>
  </conditionalFormatting>
  <conditionalFormatting sqref="K41:L53">
    <cfRule type="cellIs" dxfId="41" priority="22" operator="equal">
      <formula>" "</formula>
    </cfRule>
    <cfRule type="cellIs" dxfId="40" priority="23" operator="equal">
      <formula>"W"</formula>
    </cfRule>
    <cfRule type="cellIs" dxfId="39" priority="24" operator="equal">
      <formula>"A"</formula>
    </cfRule>
  </conditionalFormatting>
  <conditionalFormatting sqref="M4">
    <cfRule type="cellIs" dxfId="38" priority="19" operator="equal">
      <formula>" "</formula>
    </cfRule>
    <cfRule type="cellIs" dxfId="37" priority="20" operator="equal">
      <formula>"W"</formula>
    </cfRule>
    <cfRule type="cellIs" dxfId="36" priority="21" operator="equal">
      <formula>"A"</formula>
    </cfRule>
  </conditionalFormatting>
  <conditionalFormatting sqref="M5:M6">
    <cfRule type="cellIs" dxfId="35" priority="16" operator="equal">
      <formula>" "</formula>
    </cfRule>
    <cfRule type="cellIs" dxfId="34" priority="17" operator="equal">
      <formula>"W"</formula>
    </cfRule>
    <cfRule type="cellIs" dxfId="33" priority="18" operator="equal">
      <formula>"A"</formula>
    </cfRule>
  </conditionalFormatting>
  <conditionalFormatting sqref="M8:M11">
    <cfRule type="cellIs" dxfId="32" priority="13" operator="equal">
      <formula>" "</formula>
    </cfRule>
    <cfRule type="cellIs" dxfId="31" priority="14" operator="equal">
      <formula>"W"</formula>
    </cfRule>
    <cfRule type="cellIs" dxfId="30" priority="15" operator="equal">
      <formula>"A"</formula>
    </cfRule>
  </conditionalFormatting>
  <conditionalFormatting sqref="M13:M17">
    <cfRule type="cellIs" dxfId="29" priority="10" operator="equal">
      <formula>" "</formula>
    </cfRule>
    <cfRule type="cellIs" dxfId="28" priority="11" operator="equal">
      <formula>"W"</formula>
    </cfRule>
    <cfRule type="cellIs" dxfId="27" priority="12" operator="equal">
      <formula>"A"</formula>
    </cfRule>
  </conditionalFormatting>
  <conditionalFormatting sqref="M19:M28">
    <cfRule type="cellIs" dxfId="26" priority="7" operator="equal">
      <formula>" "</formula>
    </cfRule>
    <cfRule type="cellIs" dxfId="25" priority="8" operator="equal">
      <formula>"W"</formula>
    </cfRule>
    <cfRule type="cellIs" dxfId="24" priority="9" operator="equal">
      <formula>"A"</formula>
    </cfRule>
  </conditionalFormatting>
  <conditionalFormatting sqref="M30:M39">
    <cfRule type="cellIs" dxfId="23" priority="4" operator="equal">
      <formula>" "</formula>
    </cfRule>
    <cfRule type="cellIs" dxfId="22" priority="5" operator="equal">
      <formula>"W"</formula>
    </cfRule>
    <cfRule type="cellIs" dxfId="21" priority="6" operator="equal">
      <formula>"A"</formula>
    </cfRule>
  </conditionalFormatting>
  <conditionalFormatting sqref="M41:M53">
    <cfRule type="cellIs" dxfId="20" priority="1" operator="equal">
      <formula>" "</formula>
    </cfRule>
    <cfRule type="cellIs" dxfId="19" priority="2" operator="equal">
      <formula>"W"</formula>
    </cfRule>
    <cfRule type="cellIs" dxfId="18" priority="3" operator="equal">
      <formula>"A"</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activeCell="E21" sqref="E21"/>
    </sheetView>
  </sheetViews>
  <sheetFormatPr defaultRowHeight="14.5" x14ac:dyDescent="0.35"/>
  <cols>
    <col min="1" max="1" width="18.453125" customWidth="1"/>
    <col min="2" max="2" width="15.54296875" customWidth="1"/>
    <col min="3" max="7" width="17.81640625" customWidth="1"/>
    <col min="8" max="8" width="9.1796875" customWidth="1"/>
  </cols>
  <sheetData>
    <row r="1" spans="1:8" x14ac:dyDescent="0.35">
      <c r="A1" t="s">
        <v>12</v>
      </c>
      <c r="B1" t="s">
        <v>13</v>
      </c>
      <c r="C1" t="s">
        <v>148</v>
      </c>
      <c r="D1" t="s">
        <v>147</v>
      </c>
      <c r="E1" t="s">
        <v>145</v>
      </c>
      <c r="F1" t="s">
        <v>146</v>
      </c>
      <c r="G1" t="s">
        <v>111</v>
      </c>
      <c r="H1" t="s">
        <v>109</v>
      </c>
    </row>
    <row r="2" spans="1:8" x14ac:dyDescent="0.35">
      <c r="A2" t="s">
        <v>0</v>
      </c>
      <c r="B2">
        <v>2.1</v>
      </c>
      <c r="C2">
        <v>2.38</v>
      </c>
      <c r="D2">
        <v>2.06</v>
      </c>
      <c r="E2">
        <v>1.9</v>
      </c>
      <c r="F2">
        <v>1.89</v>
      </c>
      <c r="G2">
        <v>1.7</v>
      </c>
      <c r="H2" t="str">
        <f t="shared" ref="H2:H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not higher than in the highest Oct of any of the previous five flu seasons.</v>
      </c>
    </row>
    <row r="3" spans="1:8" x14ac:dyDescent="0.35">
      <c r="A3" t="s">
        <v>1</v>
      </c>
      <c r="B3">
        <v>2.25</v>
      </c>
      <c r="C3">
        <v>2.63</v>
      </c>
      <c r="D3">
        <v>2.33</v>
      </c>
      <c r="E3">
        <v>2.3199999999999998</v>
      </c>
      <c r="F3">
        <v>1.9</v>
      </c>
      <c r="G3">
        <v>2.0699999999999998</v>
      </c>
      <c r="H3" t="str">
        <f t="shared" si="0"/>
        <v>In Nov, absenteeism in the U.S. was not higher than in the highest Nov of any of the previous five flu seasons.</v>
      </c>
    </row>
    <row r="4" spans="1:8" x14ac:dyDescent="0.35">
      <c r="A4" t="s">
        <v>2</v>
      </c>
      <c r="B4">
        <v>2.65</v>
      </c>
      <c r="C4">
        <v>3.25</v>
      </c>
      <c r="D4">
        <v>2.88</v>
      </c>
      <c r="E4">
        <v>2.66</v>
      </c>
      <c r="F4">
        <v>2.23</v>
      </c>
      <c r="G4">
        <v>2.25</v>
      </c>
      <c r="H4" t="str">
        <f>IF(B4&gt;MAX(C4:G4),"In "&amp;A4&amp;", absenteeism in the U.S. was higher than in the highest "&amp;A4&amp;" of any of the previous five flu seasons.","In "&amp;A4&amp;", absenteeism in the U.S. was not higher than in the highest "&amp;A4&amp;" of any of the previous five flu seasons.")</f>
        <v>In Dec, absenteeism in the U.S. was not higher than in the highest Dec of any of the previous five flu seasons.</v>
      </c>
    </row>
    <row r="5" spans="1:8" x14ac:dyDescent="0.35">
      <c r="A5" t="s">
        <v>3</v>
      </c>
      <c r="B5">
        <v>2.81</v>
      </c>
      <c r="C5">
        <v>2.64</v>
      </c>
      <c r="D5">
        <v>5.37</v>
      </c>
      <c r="E5">
        <v>2.64</v>
      </c>
      <c r="F5">
        <v>2.4300000000000002</v>
      </c>
      <c r="G5">
        <v>2.41</v>
      </c>
      <c r="H5" t="str">
        <f t="shared" ref="H5:H12" si="1">IF(B5&gt;MAX(C5:G5),"In "&amp;A5&amp;", absenteeism in the U.S. was higher than in the highest "&amp;A5&amp;" of any of the previous five flu seasons.","In "&amp;A5&amp;", absenteeism in the U.S. was not higher than in the highest "&amp;A5&amp;" of any of the previous five flu seasons.")</f>
        <v>In Jan, absenteeism in the U.S. was not higher than in the highest Jan of any of the previous five flu seasons.</v>
      </c>
    </row>
    <row r="6" spans="1:8" x14ac:dyDescent="0.35">
      <c r="A6" t="s">
        <v>4</v>
      </c>
      <c r="B6">
        <v>2.54</v>
      </c>
      <c r="C6">
        <v>2.4300000000000002</v>
      </c>
      <c r="D6">
        <v>2.52</v>
      </c>
      <c r="E6">
        <v>2.21</v>
      </c>
      <c r="F6">
        <v>2.42</v>
      </c>
      <c r="G6">
        <v>2.48</v>
      </c>
      <c r="H6" t="str">
        <f t="shared" si="1"/>
        <v>In Feb, absenteeism in the U.S. was higher than in the highest Feb of any of the previous five flu seasons.</v>
      </c>
    </row>
    <row r="7" spans="1:8" x14ac:dyDescent="0.35">
      <c r="A7" t="s">
        <v>5</v>
      </c>
      <c r="B7">
        <v>2.39</v>
      </c>
      <c r="C7">
        <v>2.2799999999999998</v>
      </c>
      <c r="D7">
        <v>2.23</v>
      </c>
      <c r="E7">
        <v>2.1800000000000002</v>
      </c>
      <c r="F7">
        <v>2.4300000000000002</v>
      </c>
      <c r="G7">
        <v>2.4</v>
      </c>
      <c r="H7" t="str">
        <f t="shared" si="1"/>
        <v>In Mar, absenteeism in the U.S. was not higher than in the highest Mar of any of the previous five flu seasons.</v>
      </c>
    </row>
    <row r="8" spans="1:8" x14ac:dyDescent="0.35">
      <c r="A8" t="s">
        <v>6</v>
      </c>
      <c r="B8">
        <v>2.11</v>
      </c>
      <c r="C8">
        <v>2.02</v>
      </c>
      <c r="D8">
        <v>2.0299999999999998</v>
      </c>
      <c r="E8">
        <v>2.61</v>
      </c>
      <c r="F8">
        <v>2.21</v>
      </c>
      <c r="G8">
        <v>1.87</v>
      </c>
      <c r="H8" t="str">
        <f t="shared" si="1"/>
        <v>In Apr, absenteeism in the U.S. was not higher than in the highest Apr of any of the previous five flu seasons.</v>
      </c>
    </row>
    <row r="9" spans="1:8" x14ac:dyDescent="0.35">
      <c r="A9" t="s">
        <v>7</v>
      </c>
      <c r="B9">
        <v>2.0699999999999998</v>
      </c>
      <c r="C9">
        <v>1.93</v>
      </c>
      <c r="D9">
        <v>2.46</v>
      </c>
      <c r="E9">
        <v>2.02</v>
      </c>
      <c r="F9">
        <v>1.84</v>
      </c>
      <c r="G9">
        <v>1.87</v>
      </c>
      <c r="H9" t="str">
        <f t="shared" si="1"/>
        <v>In May, absenteeism in the U.S. was not higher than in the highest May of any of the previous five flu seasons.</v>
      </c>
    </row>
    <row r="10" spans="1:8" x14ac:dyDescent="0.35">
      <c r="A10" t="s">
        <v>8</v>
      </c>
      <c r="B10">
        <v>1.66</v>
      </c>
      <c r="C10">
        <v>1.59</v>
      </c>
      <c r="D10">
        <v>2.08</v>
      </c>
      <c r="E10">
        <v>1.82</v>
      </c>
      <c r="F10">
        <v>1.6</v>
      </c>
      <c r="G10">
        <v>1.66</v>
      </c>
      <c r="H10" t="str">
        <f t="shared" si="1"/>
        <v>In Jun, absenteeism in the U.S. was not higher than in the highest Jun of any of the previous five flu seasons.</v>
      </c>
    </row>
    <row r="11" spans="1:8" x14ac:dyDescent="0.35">
      <c r="A11" t="s">
        <v>9</v>
      </c>
      <c r="B11">
        <v>1.88</v>
      </c>
      <c r="C11">
        <v>1.57</v>
      </c>
      <c r="D11">
        <v>2.36</v>
      </c>
      <c r="E11">
        <v>1.89</v>
      </c>
      <c r="F11">
        <v>2.1800000000000002</v>
      </c>
      <c r="G11">
        <v>1.46</v>
      </c>
      <c r="H11" t="str">
        <f t="shared" si="1"/>
        <v>In Jul, absenteeism in the U.S. was not higher than in the highest Jul of any of the previous five flu seasons.</v>
      </c>
    </row>
    <row r="12" spans="1:8" x14ac:dyDescent="0.35">
      <c r="A12" t="s">
        <v>10</v>
      </c>
      <c r="B12">
        <v>2.0699999999999998</v>
      </c>
      <c r="C12">
        <v>1.93</v>
      </c>
      <c r="D12">
        <v>2.2200000000000002</v>
      </c>
      <c r="E12">
        <v>2.2200000000000002</v>
      </c>
      <c r="F12">
        <v>1.88</v>
      </c>
      <c r="G12">
        <v>1.51</v>
      </c>
      <c r="H12" t="str">
        <f t="shared" si="1"/>
        <v>In Aug, absenteeism in the U.S. was not higher than in the highest Aug of any of the previous five flu seasons.</v>
      </c>
    </row>
    <row r="13" spans="1:8" x14ac:dyDescent="0.35">
      <c r="A13" t="s">
        <v>11</v>
      </c>
      <c r="B13">
        <v>2.31</v>
      </c>
      <c r="C13">
        <v>2.25</v>
      </c>
      <c r="D13">
        <v>2.3199999999999998</v>
      </c>
      <c r="E13">
        <v>2.37</v>
      </c>
      <c r="F13">
        <v>1.47</v>
      </c>
      <c r="G13">
        <v>1.85</v>
      </c>
      <c r="H13" t="s">
        <v>167</v>
      </c>
    </row>
    <row r="15" spans="1:8" x14ac:dyDescent="0.35">
      <c r="A15" t="s">
        <v>110</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activeCell="A13" sqref="A13:XFD13"/>
    </sheetView>
  </sheetViews>
  <sheetFormatPr defaultRowHeight="14.5" x14ac:dyDescent="0.35"/>
  <cols>
    <col min="2" max="2" width="10.81640625" customWidth="1"/>
    <col min="3" max="3" width="14" customWidth="1"/>
    <col min="4" max="4" width="14.453125" customWidth="1"/>
    <col min="5" max="5" width="10.453125" customWidth="1"/>
    <col min="6" max="6" width="13.54296875" customWidth="1"/>
    <col min="7" max="7" width="19.1796875" customWidth="1"/>
    <col min="8" max="8" width="9.1796875" customWidth="1"/>
  </cols>
  <sheetData>
    <row r="1" spans="1:8" x14ac:dyDescent="0.35">
      <c r="A1" t="s">
        <v>12</v>
      </c>
      <c r="B1" t="s">
        <v>14</v>
      </c>
      <c r="C1" t="s">
        <v>15</v>
      </c>
      <c r="D1" t="s">
        <v>16</v>
      </c>
      <c r="E1" t="s">
        <v>17</v>
      </c>
      <c r="F1" t="s">
        <v>18</v>
      </c>
      <c r="G1" t="s">
        <v>19</v>
      </c>
      <c r="H1" t="s">
        <v>109</v>
      </c>
    </row>
    <row r="2" spans="1:8" x14ac:dyDescent="0.35">
      <c r="A2" t="s">
        <v>0</v>
      </c>
      <c r="B2">
        <v>2.1002000000000001</v>
      </c>
      <c r="C2">
        <v>1.9782999999999999</v>
      </c>
      <c r="D2">
        <v>2.2221000000000002</v>
      </c>
      <c r="E2">
        <v>1.9873000000000001</v>
      </c>
      <c r="F2">
        <v>1.9193</v>
      </c>
      <c r="G2">
        <v>2.0554000000000001</v>
      </c>
      <c r="H2" t="str">
        <f t="shared" ref="H2:H13" si="0">IF(C2&gt;G2,"In "&amp;A2&amp;", absenteeism was significantly higher than expected in the U.S.","In "&amp;A2&amp;", absenteeism was not significantly higher than expected in the U.S.")</f>
        <v>In Oct, absenteeism was not significantly higher than expected in the U.S.</v>
      </c>
    </row>
    <row r="3" spans="1:8" x14ac:dyDescent="0.35">
      <c r="A3" t="s">
        <v>1</v>
      </c>
      <c r="B3">
        <v>2.2452000000000001</v>
      </c>
      <c r="C3">
        <v>2.0899000000000001</v>
      </c>
      <c r="D3">
        <v>2.4005999999999998</v>
      </c>
      <c r="E3">
        <v>2.2490000000000001</v>
      </c>
      <c r="F3">
        <v>2.1564999999999999</v>
      </c>
      <c r="G3">
        <v>2.3414999999999999</v>
      </c>
      <c r="H3" t="str">
        <f t="shared" si="0"/>
        <v>In Nov, absenteeism was not significantly higher than expected in the U.S.</v>
      </c>
    </row>
    <row r="4" spans="1:8" x14ac:dyDescent="0.35">
      <c r="A4" t="s">
        <v>2</v>
      </c>
      <c r="B4">
        <v>2.6536</v>
      </c>
      <c r="C4">
        <v>2.4735</v>
      </c>
      <c r="D4">
        <v>2.8336999999999999</v>
      </c>
      <c r="E4">
        <v>2.657</v>
      </c>
      <c r="F4">
        <v>2.5874999999999999</v>
      </c>
      <c r="G4">
        <v>2.7263999999999999</v>
      </c>
      <c r="H4" t="str">
        <f t="shared" si="0"/>
        <v>In Dec, absenteeism was not significantly higher than expected in the U.S.</v>
      </c>
    </row>
    <row r="5" spans="1:8" x14ac:dyDescent="0.35">
      <c r="A5" t="s">
        <v>3</v>
      </c>
      <c r="B5">
        <v>2.8127</v>
      </c>
      <c r="C5">
        <v>2.6086</v>
      </c>
      <c r="D5">
        <v>3.0169000000000001</v>
      </c>
      <c r="E5">
        <v>3.1034999999999999</v>
      </c>
      <c r="F5">
        <v>3.0333000000000001</v>
      </c>
      <c r="G5">
        <v>3.1737000000000002</v>
      </c>
      <c r="H5" t="str">
        <f t="shared" si="0"/>
        <v>In Jan, absenteeism was not significantly higher than expected in the U.S.</v>
      </c>
    </row>
    <row r="6" spans="1:8" x14ac:dyDescent="0.35">
      <c r="A6" t="s">
        <v>4</v>
      </c>
      <c r="B6">
        <v>2.5419</v>
      </c>
      <c r="C6">
        <v>2.3498999999999999</v>
      </c>
      <c r="D6">
        <v>2.7338</v>
      </c>
      <c r="E6">
        <v>2.4131999999999998</v>
      </c>
      <c r="F6">
        <v>2.3426</v>
      </c>
      <c r="G6">
        <v>2.4839000000000002</v>
      </c>
      <c r="H6" t="str">
        <f t="shared" si="0"/>
        <v>In Feb, absenteeism was not significantly higher than expected in the U.S.</v>
      </c>
    </row>
    <row r="7" spans="1:8" x14ac:dyDescent="0.35">
      <c r="A7" t="s">
        <v>5</v>
      </c>
      <c r="B7">
        <v>2.3946999999999998</v>
      </c>
      <c r="C7">
        <v>2.2490999999999999</v>
      </c>
      <c r="D7">
        <v>2.5402999999999998</v>
      </c>
      <c r="E7">
        <v>2.3047</v>
      </c>
      <c r="F7">
        <v>2.2252999999999998</v>
      </c>
      <c r="G7">
        <v>2.3841000000000001</v>
      </c>
      <c r="H7" t="str">
        <f t="shared" si="0"/>
        <v>In Mar, absenteeism was not significantly higher than expected in the U.S.</v>
      </c>
    </row>
    <row r="8" spans="1:8" x14ac:dyDescent="0.35">
      <c r="A8" t="s">
        <v>6</v>
      </c>
      <c r="B8">
        <v>2.1092</v>
      </c>
      <c r="C8">
        <v>1.9184000000000001</v>
      </c>
      <c r="D8">
        <v>2.2999999999999998</v>
      </c>
      <c r="E8">
        <v>2.1415000000000002</v>
      </c>
      <c r="F8">
        <v>2.0482999999999998</v>
      </c>
      <c r="G8">
        <v>2.2345999999999999</v>
      </c>
      <c r="H8" t="str">
        <f t="shared" si="0"/>
        <v>In Apr, absenteeism was not significantly higher than expected in the U.S.</v>
      </c>
    </row>
    <row r="9" spans="1:8" x14ac:dyDescent="0.35">
      <c r="A9" t="s">
        <v>7</v>
      </c>
      <c r="B9">
        <v>2.0724</v>
      </c>
      <c r="C9">
        <v>1.8920999999999999</v>
      </c>
      <c r="D9">
        <v>2.2526999999999999</v>
      </c>
      <c r="E9">
        <v>2.0272999999999999</v>
      </c>
      <c r="F9">
        <v>1.9508000000000001</v>
      </c>
      <c r="G9">
        <v>2.1036999999999999</v>
      </c>
      <c r="H9" t="str">
        <f t="shared" si="0"/>
        <v>In May, absenteeism was not significantly higher than expected in the U.S.</v>
      </c>
    </row>
    <row r="10" spans="1:8" x14ac:dyDescent="0.35">
      <c r="A10" t="s">
        <v>8</v>
      </c>
      <c r="B10">
        <v>1.6634</v>
      </c>
      <c r="C10">
        <v>1.4726999999999999</v>
      </c>
      <c r="D10">
        <v>1.8542000000000001</v>
      </c>
      <c r="E10">
        <v>1.7545999999999999</v>
      </c>
      <c r="F10">
        <v>1.6935</v>
      </c>
      <c r="G10">
        <v>1.8157000000000001</v>
      </c>
      <c r="H10" t="str">
        <f t="shared" si="0"/>
        <v>In Jun, absenteeism was not significantly higher than expected in the U.S.</v>
      </c>
    </row>
    <row r="11" spans="1:8" x14ac:dyDescent="0.35">
      <c r="A11" t="s">
        <v>9</v>
      </c>
      <c r="B11">
        <v>1.8794999999999999</v>
      </c>
      <c r="C11">
        <v>1.6759999999999999</v>
      </c>
      <c r="D11">
        <v>2.0831</v>
      </c>
      <c r="E11">
        <v>1.8851</v>
      </c>
      <c r="F11">
        <v>1.8254999999999999</v>
      </c>
      <c r="G11">
        <v>1.9447000000000001</v>
      </c>
      <c r="H11" t="str">
        <f t="shared" si="0"/>
        <v>In Jul, absenteeism was not significantly higher than expected in the U.S.</v>
      </c>
    </row>
    <row r="12" spans="1:8" x14ac:dyDescent="0.35">
      <c r="A12" t="s">
        <v>10</v>
      </c>
      <c r="B12">
        <v>2.0653999999999999</v>
      </c>
      <c r="C12">
        <v>1.9325000000000001</v>
      </c>
      <c r="D12">
        <v>2.1983000000000001</v>
      </c>
      <c r="E12">
        <v>1.9538</v>
      </c>
      <c r="F12">
        <v>1.8916999999999999</v>
      </c>
      <c r="G12">
        <v>2.0158999999999998</v>
      </c>
      <c r="H12" t="str">
        <f t="shared" si="0"/>
        <v>In Aug, absenteeism was not significantly higher than expected in the U.S.</v>
      </c>
    </row>
    <row r="13" spans="1:8" x14ac:dyDescent="0.35">
      <c r="A13" t="s">
        <v>11</v>
      </c>
      <c r="B13">
        <v>2.3123</v>
      </c>
      <c r="C13">
        <v>2.1509999999999998</v>
      </c>
      <c r="D13">
        <v>2.4737</v>
      </c>
      <c r="E13">
        <v>2.0583</v>
      </c>
      <c r="F13">
        <v>1.9842</v>
      </c>
      <c r="G13">
        <v>2.1324000000000001</v>
      </c>
      <c r="H13" t="str">
        <f t="shared" si="0"/>
        <v>In Sep, absenteeism was significantly higher than expected in the U.S.</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activeCell="A13" sqref="A13:XFD13"/>
    </sheetView>
  </sheetViews>
  <sheetFormatPr defaultRowHeight="14.5" x14ac:dyDescent="0.35"/>
  <cols>
    <col min="2" max="10" width="9.81640625" customWidth="1"/>
    <col min="11" max="11" width="10.81640625" customWidth="1"/>
    <col min="12" max="12" width="9.1796875" customWidth="1"/>
  </cols>
  <sheetData>
    <row r="1" spans="1:12" x14ac:dyDescent="0.35">
      <c r="A1" t="s">
        <v>12</v>
      </c>
      <c r="B1" t="s">
        <v>20</v>
      </c>
      <c r="C1" t="s">
        <v>21</v>
      </c>
      <c r="D1" t="s">
        <v>22</v>
      </c>
      <c r="E1" t="s">
        <v>23</v>
      </c>
      <c r="F1" t="s">
        <v>24</v>
      </c>
      <c r="G1" t="s">
        <v>25</v>
      </c>
      <c r="H1" t="s">
        <v>26</v>
      </c>
      <c r="I1" t="s">
        <v>27</v>
      </c>
      <c r="J1" t="s">
        <v>28</v>
      </c>
      <c r="K1" t="s">
        <v>29</v>
      </c>
      <c r="L1" t="s">
        <v>109</v>
      </c>
    </row>
    <row r="2" spans="1:12" x14ac:dyDescent="0.35">
      <c r="A2" t="s">
        <v>0</v>
      </c>
      <c r="B2">
        <v>2.17</v>
      </c>
      <c r="C2">
        <v>2.3199999999999998</v>
      </c>
      <c r="D2">
        <v>2.54</v>
      </c>
      <c r="E2">
        <v>1.53</v>
      </c>
      <c r="F2">
        <v>1.96</v>
      </c>
      <c r="G2">
        <v>2.1800000000000002</v>
      </c>
      <c r="H2">
        <v>2.56</v>
      </c>
      <c r="I2">
        <v>2.2200000000000002</v>
      </c>
      <c r="J2">
        <v>2.06</v>
      </c>
      <c r="K2">
        <v>3.15</v>
      </c>
      <c r="L2" t="str">
        <f t="shared" ref="L2:L13"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1.81</v>
      </c>
      <c r="C3">
        <v>2</v>
      </c>
      <c r="D3">
        <v>1.9</v>
      </c>
      <c r="E3">
        <v>1.67</v>
      </c>
      <c r="F3">
        <v>2.59</v>
      </c>
      <c r="G3">
        <v>2.33</v>
      </c>
      <c r="H3">
        <v>2.52</v>
      </c>
      <c r="I3">
        <v>3.37</v>
      </c>
      <c r="J3">
        <v>2.39</v>
      </c>
      <c r="K3">
        <v>3.34</v>
      </c>
      <c r="L3" t="str">
        <f t="shared" si="0"/>
        <v>In Nov, absenteeism by geographic region was highest in Region 8.</v>
      </c>
    </row>
    <row r="4" spans="1:12" x14ac:dyDescent="0.35">
      <c r="A4" t="s">
        <v>2</v>
      </c>
      <c r="B4">
        <v>2.71</v>
      </c>
      <c r="C4">
        <v>2.11</v>
      </c>
      <c r="D4">
        <v>2.42</v>
      </c>
      <c r="E4">
        <v>2.0699999999999998</v>
      </c>
      <c r="F4">
        <v>2.96</v>
      </c>
      <c r="G4">
        <v>2.56</v>
      </c>
      <c r="H4">
        <v>3.37</v>
      </c>
      <c r="I4">
        <v>3.47</v>
      </c>
      <c r="J4">
        <v>2.65</v>
      </c>
      <c r="K4">
        <v>4.5999999999999996</v>
      </c>
      <c r="L4" t="str">
        <f t="shared" si="0"/>
        <v>In Dec, absenteeism by geographic region was highest in Region 10.</v>
      </c>
    </row>
    <row r="5" spans="1:12" x14ac:dyDescent="0.35">
      <c r="A5" t="s">
        <v>3</v>
      </c>
      <c r="B5">
        <v>3.26</v>
      </c>
      <c r="C5">
        <v>2.35</v>
      </c>
      <c r="D5">
        <v>2.8</v>
      </c>
      <c r="E5">
        <v>2.36</v>
      </c>
      <c r="F5">
        <v>2.72</v>
      </c>
      <c r="G5">
        <v>2.63</v>
      </c>
      <c r="H5">
        <v>2.3199999999999998</v>
      </c>
      <c r="I5">
        <v>3.93</v>
      </c>
      <c r="J5">
        <v>3.33</v>
      </c>
      <c r="K5">
        <v>4.03</v>
      </c>
      <c r="L5" t="str">
        <f t="shared" si="0"/>
        <v>In Jan, absenteeism by geographic region was highest in Region 10.</v>
      </c>
    </row>
    <row r="6" spans="1:12" x14ac:dyDescent="0.35">
      <c r="A6" t="s">
        <v>4</v>
      </c>
      <c r="B6">
        <v>2.23</v>
      </c>
      <c r="C6">
        <v>2.4500000000000002</v>
      </c>
      <c r="D6">
        <v>2.56</v>
      </c>
      <c r="E6">
        <v>2.14</v>
      </c>
      <c r="F6">
        <v>2.69</v>
      </c>
      <c r="G6">
        <v>2.58</v>
      </c>
      <c r="H6">
        <v>2.52</v>
      </c>
      <c r="I6">
        <v>2.81</v>
      </c>
      <c r="J6">
        <v>2.54</v>
      </c>
      <c r="K6">
        <v>4.13</v>
      </c>
      <c r="L6" t="str">
        <f t="shared" si="0"/>
        <v>In Feb, absenteeism by geographic region was highest in Region 10.</v>
      </c>
    </row>
    <row r="7" spans="1:12" x14ac:dyDescent="0.35">
      <c r="A7" t="s">
        <v>5</v>
      </c>
      <c r="B7">
        <v>2.42</v>
      </c>
      <c r="C7">
        <v>1.64</v>
      </c>
      <c r="D7">
        <v>2.86</v>
      </c>
      <c r="E7">
        <v>2.1</v>
      </c>
      <c r="F7">
        <v>2.5099999999999998</v>
      </c>
      <c r="G7">
        <v>1.95</v>
      </c>
      <c r="H7">
        <v>2.14</v>
      </c>
      <c r="I7">
        <v>2.2999999999999998</v>
      </c>
      <c r="J7">
        <v>2.72</v>
      </c>
      <c r="K7">
        <v>4.4400000000000004</v>
      </c>
      <c r="L7" t="str">
        <f t="shared" si="0"/>
        <v>In Mar, absenteeism by geographic region was highest in Region 10.</v>
      </c>
    </row>
    <row r="8" spans="1:12" x14ac:dyDescent="0.35">
      <c r="A8" t="s">
        <v>6</v>
      </c>
      <c r="B8">
        <v>2.21</v>
      </c>
      <c r="C8">
        <v>1.35</v>
      </c>
      <c r="D8">
        <v>2.19</v>
      </c>
      <c r="E8">
        <v>1.66</v>
      </c>
      <c r="F8">
        <v>2.02</v>
      </c>
      <c r="G8">
        <v>2.21</v>
      </c>
      <c r="H8">
        <v>2.13</v>
      </c>
      <c r="I8">
        <v>2.11</v>
      </c>
      <c r="J8">
        <v>2.72</v>
      </c>
      <c r="K8">
        <v>3.35</v>
      </c>
      <c r="L8" t="str">
        <f t="shared" si="0"/>
        <v>In Apr, absenteeism by geographic region was highest in Region 10.</v>
      </c>
    </row>
    <row r="9" spans="1:12" x14ac:dyDescent="0.35">
      <c r="A9" t="s">
        <v>7</v>
      </c>
      <c r="B9">
        <v>2.99</v>
      </c>
      <c r="C9">
        <v>2.27</v>
      </c>
      <c r="D9">
        <v>2.4</v>
      </c>
      <c r="E9">
        <v>1.54</v>
      </c>
      <c r="F9">
        <v>2.06</v>
      </c>
      <c r="G9">
        <v>1.98</v>
      </c>
      <c r="H9">
        <v>1.8</v>
      </c>
      <c r="I9">
        <v>1.65</v>
      </c>
      <c r="J9">
        <v>2.34</v>
      </c>
      <c r="K9">
        <v>2.5</v>
      </c>
      <c r="L9" t="str">
        <f t="shared" si="0"/>
        <v>In May, absenteeism by geographic region was highest in Region 1.</v>
      </c>
    </row>
    <row r="10" spans="1:12" x14ac:dyDescent="0.35">
      <c r="A10" t="s">
        <v>8</v>
      </c>
      <c r="B10">
        <v>2</v>
      </c>
      <c r="C10">
        <v>1.78</v>
      </c>
      <c r="D10">
        <v>2.23</v>
      </c>
      <c r="E10">
        <v>1.4</v>
      </c>
      <c r="F10">
        <v>1.53</v>
      </c>
      <c r="G10">
        <v>1.1299999999999999</v>
      </c>
      <c r="H10">
        <v>1.69</v>
      </c>
      <c r="I10">
        <v>1.58</v>
      </c>
      <c r="J10">
        <v>1.79</v>
      </c>
      <c r="K10">
        <v>2.79</v>
      </c>
      <c r="L10" t="str">
        <f t="shared" si="0"/>
        <v>In Jun, absenteeism by geographic region was highest in Region 10.</v>
      </c>
    </row>
    <row r="11" spans="1:12" x14ac:dyDescent="0.35">
      <c r="A11" t="s">
        <v>9</v>
      </c>
      <c r="B11">
        <v>1.75</v>
      </c>
      <c r="C11">
        <v>1.6</v>
      </c>
      <c r="D11">
        <v>1.85</v>
      </c>
      <c r="E11">
        <v>1.66</v>
      </c>
      <c r="F11">
        <v>1.86</v>
      </c>
      <c r="G11">
        <v>1.94</v>
      </c>
      <c r="H11">
        <v>2.0499999999999998</v>
      </c>
      <c r="I11">
        <v>2.2000000000000002</v>
      </c>
      <c r="J11">
        <v>2.19</v>
      </c>
      <c r="K11">
        <v>2.06</v>
      </c>
      <c r="L11" t="str">
        <f t="shared" si="0"/>
        <v>In Jul, absenteeism by geographic region was highest in Region 8.</v>
      </c>
    </row>
    <row r="12" spans="1:12" x14ac:dyDescent="0.35">
      <c r="A12" t="s">
        <v>10</v>
      </c>
      <c r="B12">
        <v>2.42</v>
      </c>
      <c r="C12">
        <v>1.74</v>
      </c>
      <c r="D12">
        <v>2.2999999999999998</v>
      </c>
      <c r="E12">
        <v>1.49</v>
      </c>
      <c r="F12">
        <v>2.2799999999999998</v>
      </c>
      <c r="G12">
        <v>1.98</v>
      </c>
      <c r="H12">
        <v>2.67</v>
      </c>
      <c r="I12">
        <v>1.94</v>
      </c>
      <c r="J12">
        <v>2.2400000000000002</v>
      </c>
      <c r="K12">
        <v>2.83</v>
      </c>
      <c r="L12" t="str">
        <f t="shared" si="0"/>
        <v>In Aug, absenteeism by geographic region was highest in Region 10.</v>
      </c>
    </row>
    <row r="13" spans="1:12" x14ac:dyDescent="0.35">
      <c r="A13" t="s">
        <v>11</v>
      </c>
      <c r="B13">
        <v>2.37</v>
      </c>
      <c r="C13">
        <v>1.32</v>
      </c>
      <c r="D13">
        <v>2.2599999999999998</v>
      </c>
      <c r="E13">
        <v>1.92</v>
      </c>
      <c r="F13">
        <v>2.8</v>
      </c>
      <c r="G13">
        <v>2.04</v>
      </c>
      <c r="H13">
        <v>2.21</v>
      </c>
      <c r="I13">
        <v>1.89</v>
      </c>
      <c r="J13">
        <v>2.91</v>
      </c>
      <c r="K13">
        <v>3.66</v>
      </c>
      <c r="L13" t="str">
        <f t="shared" si="0"/>
        <v>In Sep, absenteeism by geographic region was highest in Region 10.</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topLeftCell="A110" workbookViewId="0">
      <selection activeCell="G129" sqref="G129"/>
    </sheetView>
  </sheetViews>
  <sheetFormatPr defaultRowHeight="14.5" x14ac:dyDescent="0.35"/>
  <cols>
    <col min="1" max="1" width="12.453125" customWidth="1"/>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30</v>
      </c>
      <c r="B1" t="s">
        <v>12</v>
      </c>
      <c r="C1" t="s">
        <v>14</v>
      </c>
      <c r="D1" t="s">
        <v>15</v>
      </c>
      <c r="E1" t="s">
        <v>16</v>
      </c>
      <c r="F1" t="s">
        <v>17</v>
      </c>
      <c r="G1" t="s">
        <v>18</v>
      </c>
      <c r="H1" t="s">
        <v>19</v>
      </c>
      <c r="I1" t="s">
        <v>109</v>
      </c>
    </row>
    <row r="2" spans="1:9" x14ac:dyDescent="0.35">
      <c r="A2" t="s">
        <v>20</v>
      </c>
      <c r="B2" t="s">
        <v>0</v>
      </c>
      <c r="C2">
        <v>2.1728999999999998</v>
      </c>
      <c r="D2">
        <v>1.5112000000000001</v>
      </c>
      <c r="E2">
        <v>2.8346</v>
      </c>
      <c r="F2">
        <v>2.0030000000000001</v>
      </c>
      <c r="G2">
        <v>1.6859999999999999</v>
      </c>
      <c r="H2">
        <v>2.3199999999999998</v>
      </c>
      <c r="I2" t="str">
        <f t="shared" ref="I2:I65"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20</v>
      </c>
      <c r="B3" t="s">
        <v>1</v>
      </c>
      <c r="C3">
        <v>1.8134999999999999</v>
      </c>
      <c r="D3">
        <v>1.5045999999999999</v>
      </c>
      <c r="E3">
        <v>2.1223999999999998</v>
      </c>
      <c r="F3">
        <v>2.1017000000000001</v>
      </c>
      <c r="G3">
        <v>1.8952</v>
      </c>
      <c r="H3">
        <v>2.3081999999999998</v>
      </c>
      <c r="I3" t="str">
        <f t="shared" si="0"/>
        <v>In Nov, absenteeism was not significantly higher than expected in Region 1.</v>
      </c>
    </row>
    <row r="4" spans="1:9" x14ac:dyDescent="0.35">
      <c r="A4" t="s">
        <v>20</v>
      </c>
      <c r="B4" t="s">
        <v>2</v>
      </c>
      <c r="C4">
        <v>2.7054</v>
      </c>
      <c r="D4">
        <v>1.4345000000000001</v>
      </c>
      <c r="E4">
        <v>3.9763000000000002</v>
      </c>
      <c r="F4">
        <v>2.6566000000000001</v>
      </c>
      <c r="G4">
        <v>2.3815</v>
      </c>
      <c r="H4">
        <v>2.9316</v>
      </c>
      <c r="I4" t="str">
        <f t="shared" si="0"/>
        <v>In Dec, absenteeism was not significantly higher than expected in Region 1.</v>
      </c>
    </row>
    <row r="5" spans="1:9" x14ac:dyDescent="0.35">
      <c r="A5" t="s">
        <v>20</v>
      </c>
      <c r="B5" t="s">
        <v>3</v>
      </c>
      <c r="C5">
        <v>3.2621000000000002</v>
      </c>
      <c r="D5">
        <v>2.7644000000000002</v>
      </c>
      <c r="E5">
        <v>3.7599</v>
      </c>
      <c r="F5">
        <v>3.5394999999999999</v>
      </c>
      <c r="G5">
        <v>3.0547</v>
      </c>
      <c r="H5">
        <v>4.0244</v>
      </c>
      <c r="I5" t="str">
        <f t="shared" si="0"/>
        <v>In Jan, absenteeism was not significantly higher than expected in Region 1.</v>
      </c>
    </row>
    <row r="6" spans="1:9" x14ac:dyDescent="0.35">
      <c r="A6" t="s">
        <v>20</v>
      </c>
      <c r="B6" t="s">
        <v>4</v>
      </c>
      <c r="C6">
        <v>2.2277999999999998</v>
      </c>
      <c r="D6">
        <v>1.9759</v>
      </c>
      <c r="E6">
        <v>2.4796</v>
      </c>
      <c r="F6">
        <v>2.6930000000000001</v>
      </c>
      <c r="G6">
        <v>2.5165999999999999</v>
      </c>
      <c r="H6">
        <v>2.8694000000000002</v>
      </c>
      <c r="I6" t="str">
        <f t="shared" si="0"/>
        <v>In Feb, absenteeism was not significantly higher than expected in Region 1.</v>
      </c>
    </row>
    <row r="7" spans="1:9" x14ac:dyDescent="0.35">
      <c r="A7" t="s">
        <v>20</v>
      </c>
      <c r="B7" t="s">
        <v>5</v>
      </c>
      <c r="C7">
        <v>2.4230999999999998</v>
      </c>
      <c r="D7">
        <v>2.0070999999999999</v>
      </c>
      <c r="E7">
        <v>2.8391000000000002</v>
      </c>
      <c r="F7">
        <v>2.4897999999999998</v>
      </c>
      <c r="G7">
        <v>2.0122</v>
      </c>
      <c r="H7">
        <v>2.9672999999999998</v>
      </c>
      <c r="I7" t="str">
        <f t="shared" si="0"/>
        <v>In Mar, absenteeism was not significantly higher than expected in Region 1.</v>
      </c>
    </row>
    <row r="8" spans="1:9" x14ac:dyDescent="0.35">
      <c r="A8" t="s">
        <v>20</v>
      </c>
      <c r="B8" t="s">
        <v>6</v>
      </c>
      <c r="C8">
        <v>2.2120000000000002</v>
      </c>
      <c r="D8">
        <v>1.6017999999999999</v>
      </c>
      <c r="E8">
        <v>2.8220999999999998</v>
      </c>
      <c r="F8">
        <v>2.5398000000000001</v>
      </c>
      <c r="G8">
        <v>2.0286</v>
      </c>
      <c r="H8">
        <v>3.0510000000000002</v>
      </c>
      <c r="I8" t="str">
        <f t="shared" si="0"/>
        <v>In Apr, absenteeism was not significantly higher than expected in Region 1.</v>
      </c>
    </row>
    <row r="9" spans="1:9" x14ac:dyDescent="0.35">
      <c r="A9" t="s">
        <v>20</v>
      </c>
      <c r="B9" t="s">
        <v>7</v>
      </c>
      <c r="C9">
        <v>2.9922</v>
      </c>
      <c r="D9">
        <v>2.5461999999999998</v>
      </c>
      <c r="E9">
        <v>3.4382000000000001</v>
      </c>
      <c r="F9">
        <v>1.9805999999999999</v>
      </c>
      <c r="G9">
        <v>1.579</v>
      </c>
      <c r="H9">
        <v>2.3822000000000001</v>
      </c>
      <c r="I9" t="str">
        <f t="shared" si="0"/>
        <v>In May, absenteeism was significantly higher than expected in Region 1.</v>
      </c>
    </row>
    <row r="10" spans="1:9" x14ac:dyDescent="0.35">
      <c r="A10" t="s">
        <v>20</v>
      </c>
      <c r="B10" t="s">
        <v>8</v>
      </c>
      <c r="C10">
        <v>1.9961</v>
      </c>
      <c r="D10">
        <v>1.266</v>
      </c>
      <c r="E10">
        <v>2.7261000000000002</v>
      </c>
      <c r="F10">
        <v>1.6624000000000001</v>
      </c>
      <c r="G10">
        <v>1.5255000000000001</v>
      </c>
      <c r="H10">
        <v>1.7994000000000001</v>
      </c>
      <c r="I10" t="str">
        <f t="shared" si="0"/>
        <v>In Jun, absenteeism was not significantly higher than expected in Region 1.</v>
      </c>
    </row>
    <row r="11" spans="1:9" x14ac:dyDescent="0.35">
      <c r="A11" t="s">
        <v>20</v>
      </c>
      <c r="B11" t="s">
        <v>9</v>
      </c>
      <c r="C11">
        <v>1.7503</v>
      </c>
      <c r="D11">
        <v>1.3267</v>
      </c>
      <c r="E11">
        <v>2.1739999999999999</v>
      </c>
      <c r="F11">
        <v>1.6556</v>
      </c>
      <c r="G11">
        <v>1.5112000000000001</v>
      </c>
      <c r="H11">
        <v>1.8</v>
      </c>
      <c r="I11" t="str">
        <f t="shared" si="0"/>
        <v>In Jul, absenteeism was not significantly higher than expected in Region 1.</v>
      </c>
    </row>
    <row r="12" spans="1:9" x14ac:dyDescent="0.35">
      <c r="A12" t="s">
        <v>20</v>
      </c>
      <c r="B12" t="s">
        <v>10</v>
      </c>
      <c r="C12">
        <v>2.4224999999999999</v>
      </c>
      <c r="D12">
        <v>1.8636999999999999</v>
      </c>
      <c r="E12">
        <v>2.9811999999999999</v>
      </c>
      <c r="F12">
        <v>1.7024999999999999</v>
      </c>
      <c r="G12">
        <v>1.4591000000000001</v>
      </c>
      <c r="H12">
        <v>1.9459</v>
      </c>
      <c r="I12" t="str">
        <f t="shared" si="0"/>
        <v>In Aug, absenteeism was not significantly higher than expected in Region 1.</v>
      </c>
    </row>
    <row r="13" spans="1:9" x14ac:dyDescent="0.35">
      <c r="A13" t="s">
        <v>20</v>
      </c>
      <c r="B13" t="s">
        <v>11</v>
      </c>
      <c r="C13">
        <v>2.3727</v>
      </c>
      <c r="D13">
        <v>1.7612000000000001</v>
      </c>
      <c r="E13">
        <v>2.9842</v>
      </c>
      <c r="F13">
        <v>2.0217000000000001</v>
      </c>
      <c r="G13">
        <v>1.6712</v>
      </c>
      <c r="H13">
        <v>2.3723000000000001</v>
      </c>
      <c r="I13" t="str">
        <f t="shared" si="0"/>
        <v>In Sep, absenteeism was not significantly higher than expected in Region 1.</v>
      </c>
    </row>
    <row r="14" spans="1:9" x14ac:dyDescent="0.35">
      <c r="A14" t="s">
        <v>21</v>
      </c>
      <c r="B14" t="s">
        <v>0</v>
      </c>
      <c r="C14">
        <v>2.3210000000000002</v>
      </c>
      <c r="D14">
        <v>2.1659000000000002</v>
      </c>
      <c r="E14">
        <v>2.4762</v>
      </c>
      <c r="F14">
        <v>1.5304</v>
      </c>
      <c r="G14">
        <v>1.2345999999999999</v>
      </c>
      <c r="H14">
        <v>1.8261000000000001</v>
      </c>
      <c r="I14" t="str">
        <f t="shared" si="0"/>
        <v>In Oct, absenteeism was significantly higher than expected in Region 2.</v>
      </c>
    </row>
    <row r="15" spans="1:9" x14ac:dyDescent="0.35">
      <c r="A15" t="s">
        <v>21</v>
      </c>
      <c r="B15" t="s">
        <v>1</v>
      </c>
      <c r="C15">
        <v>2</v>
      </c>
      <c r="D15">
        <v>1.6366000000000001</v>
      </c>
      <c r="E15">
        <v>2.3633000000000002</v>
      </c>
      <c r="F15">
        <v>1.4416</v>
      </c>
      <c r="G15">
        <v>1.2646999999999999</v>
      </c>
      <c r="H15">
        <v>1.6186</v>
      </c>
      <c r="I15" t="str">
        <f t="shared" si="0"/>
        <v>In Nov, absenteeism was significantly higher than expected in Region 2.</v>
      </c>
    </row>
    <row r="16" spans="1:9" x14ac:dyDescent="0.35">
      <c r="A16" t="s">
        <v>21</v>
      </c>
      <c r="B16" t="s">
        <v>2</v>
      </c>
      <c r="C16">
        <v>2.1133999999999999</v>
      </c>
      <c r="D16">
        <v>1.8348</v>
      </c>
      <c r="E16">
        <v>2.3919000000000001</v>
      </c>
      <c r="F16">
        <v>2.1095000000000002</v>
      </c>
      <c r="G16">
        <v>1.9417</v>
      </c>
      <c r="H16">
        <v>2.2772999999999999</v>
      </c>
      <c r="I16" t="str">
        <f t="shared" si="0"/>
        <v>In Dec, absenteeism was not significantly higher than expected in Region 2.</v>
      </c>
    </row>
    <row r="17" spans="1:9" x14ac:dyDescent="0.35">
      <c r="A17" t="s">
        <v>21</v>
      </c>
      <c r="B17" t="s">
        <v>3</v>
      </c>
      <c r="C17">
        <v>2.3506999999999998</v>
      </c>
      <c r="D17">
        <v>2.1634000000000002</v>
      </c>
      <c r="E17">
        <v>2.5379999999999998</v>
      </c>
      <c r="F17">
        <v>2.274</v>
      </c>
      <c r="G17">
        <v>2.0249999999999999</v>
      </c>
      <c r="H17">
        <v>2.5230000000000001</v>
      </c>
      <c r="I17" t="str">
        <f t="shared" si="0"/>
        <v>In Jan, absenteeism was not significantly higher than expected in Region 2.</v>
      </c>
    </row>
    <row r="18" spans="1:9" x14ac:dyDescent="0.35">
      <c r="A18" t="s">
        <v>21</v>
      </c>
      <c r="B18" t="s">
        <v>4</v>
      </c>
      <c r="C18">
        <v>2.4478</v>
      </c>
      <c r="D18">
        <v>2.3426</v>
      </c>
      <c r="E18">
        <v>2.5529999999999999</v>
      </c>
      <c r="F18">
        <v>1.6503000000000001</v>
      </c>
      <c r="G18">
        <v>1.3354999999999999</v>
      </c>
      <c r="H18">
        <v>1.9651000000000001</v>
      </c>
      <c r="I18" t="str">
        <f t="shared" si="0"/>
        <v>In Feb, absenteeism was significantly higher than expected in Region 2.</v>
      </c>
    </row>
    <row r="19" spans="1:9" x14ac:dyDescent="0.35">
      <c r="A19" t="s">
        <v>21</v>
      </c>
      <c r="B19" t="s">
        <v>5</v>
      </c>
      <c r="C19">
        <v>1.639</v>
      </c>
      <c r="D19">
        <v>1.1961999999999999</v>
      </c>
      <c r="E19">
        <v>2.0817000000000001</v>
      </c>
      <c r="F19">
        <v>2.0649999999999999</v>
      </c>
      <c r="G19">
        <v>1.8762000000000001</v>
      </c>
      <c r="H19">
        <v>2.2538999999999998</v>
      </c>
      <c r="I19" t="str">
        <f t="shared" si="0"/>
        <v>In Mar, absenteeism was not significantly higher than expected in Region 2.</v>
      </c>
    </row>
    <row r="20" spans="1:9" x14ac:dyDescent="0.35">
      <c r="A20" t="s">
        <v>21</v>
      </c>
      <c r="B20" t="s">
        <v>6</v>
      </c>
      <c r="C20">
        <v>1.3526</v>
      </c>
      <c r="D20">
        <v>0.95550000000000002</v>
      </c>
      <c r="E20">
        <v>1.7497</v>
      </c>
      <c r="F20">
        <v>1.9316</v>
      </c>
      <c r="G20">
        <v>1.5727</v>
      </c>
      <c r="H20">
        <v>2.2905000000000002</v>
      </c>
      <c r="I20" t="str">
        <f t="shared" si="0"/>
        <v>In Apr, absenteeism was not significantly higher than expected in Region 2.</v>
      </c>
    </row>
    <row r="21" spans="1:9" x14ac:dyDescent="0.35">
      <c r="A21" t="s">
        <v>21</v>
      </c>
      <c r="B21" t="s">
        <v>7</v>
      </c>
      <c r="C21">
        <v>2.2696000000000001</v>
      </c>
      <c r="D21">
        <v>2.1177000000000001</v>
      </c>
      <c r="E21">
        <v>2.4215</v>
      </c>
      <c r="F21">
        <v>1.6258999999999999</v>
      </c>
      <c r="G21">
        <v>1.4861</v>
      </c>
      <c r="H21">
        <v>1.7658</v>
      </c>
      <c r="I21" t="str">
        <f t="shared" si="0"/>
        <v>In May, absenteeism was significantly higher than expected in Region 2.</v>
      </c>
    </row>
    <row r="22" spans="1:9" x14ac:dyDescent="0.35">
      <c r="A22" t="s">
        <v>21</v>
      </c>
      <c r="B22" t="s">
        <v>8</v>
      </c>
      <c r="C22">
        <v>1.7755000000000001</v>
      </c>
      <c r="D22">
        <v>0.77780000000000005</v>
      </c>
      <c r="E22">
        <v>2.7732999999999999</v>
      </c>
      <c r="F22">
        <v>1.3734</v>
      </c>
      <c r="G22">
        <v>1.1992</v>
      </c>
      <c r="H22">
        <v>1.5476000000000001</v>
      </c>
      <c r="I22" t="str">
        <f t="shared" si="0"/>
        <v>In Jun, absenteeism was not significantly higher than expected in Region 2.</v>
      </c>
    </row>
    <row r="23" spans="1:9" x14ac:dyDescent="0.35">
      <c r="A23" t="s">
        <v>21</v>
      </c>
      <c r="B23" t="s">
        <v>9</v>
      </c>
      <c r="C23">
        <v>1.5988</v>
      </c>
      <c r="D23">
        <v>1.4755</v>
      </c>
      <c r="E23">
        <v>1.722</v>
      </c>
      <c r="F23">
        <v>1.3940999999999999</v>
      </c>
      <c r="G23">
        <v>1.2963</v>
      </c>
      <c r="H23">
        <v>1.4919</v>
      </c>
      <c r="I23" t="str">
        <f t="shared" si="0"/>
        <v>In Jul, absenteeism was not significantly higher than expected in Region 2.</v>
      </c>
    </row>
    <row r="24" spans="1:9" x14ac:dyDescent="0.35">
      <c r="A24" t="s">
        <v>21</v>
      </c>
      <c r="B24" t="s">
        <v>10</v>
      </c>
      <c r="C24">
        <v>1.7363</v>
      </c>
      <c r="D24">
        <v>1.6453</v>
      </c>
      <c r="E24">
        <v>1.8272999999999999</v>
      </c>
      <c r="F24">
        <v>1.5175000000000001</v>
      </c>
      <c r="G24">
        <v>1.3084</v>
      </c>
      <c r="H24">
        <v>1.7265999999999999</v>
      </c>
      <c r="I24" t="str">
        <f t="shared" si="0"/>
        <v>In Aug, absenteeism was not significantly higher than expected in Region 2.</v>
      </c>
    </row>
    <row r="25" spans="1:9" x14ac:dyDescent="0.35">
      <c r="A25" t="s">
        <v>21</v>
      </c>
      <c r="B25" t="s">
        <v>11</v>
      </c>
      <c r="C25">
        <v>1.3228</v>
      </c>
      <c r="D25">
        <v>0.81799999999999995</v>
      </c>
      <c r="E25">
        <v>1.8274999999999999</v>
      </c>
      <c r="F25">
        <v>1.4242999999999999</v>
      </c>
      <c r="G25">
        <v>1.0599000000000001</v>
      </c>
      <c r="H25">
        <v>1.7886</v>
      </c>
      <c r="I25" t="str">
        <f t="shared" si="0"/>
        <v>In Sep, absenteeism was not significantly higher than expected in Region 2.</v>
      </c>
    </row>
    <row r="26" spans="1:9" x14ac:dyDescent="0.35">
      <c r="A26" t="s">
        <v>22</v>
      </c>
      <c r="B26" t="s">
        <v>0</v>
      </c>
      <c r="C26">
        <v>2.5390999999999999</v>
      </c>
      <c r="D26">
        <v>2.1543999999999999</v>
      </c>
      <c r="E26">
        <v>2.9238</v>
      </c>
      <c r="F26">
        <v>2.0748000000000002</v>
      </c>
      <c r="G26">
        <v>1.9271</v>
      </c>
      <c r="H26">
        <v>2.2223999999999999</v>
      </c>
      <c r="I26" t="str">
        <f t="shared" si="0"/>
        <v>In Oct, absenteeism was not significantly higher than expected in Region 3.</v>
      </c>
    </row>
    <row r="27" spans="1:9" x14ac:dyDescent="0.35">
      <c r="A27" t="s">
        <v>22</v>
      </c>
      <c r="B27" t="s">
        <v>1</v>
      </c>
      <c r="C27">
        <v>1.9016</v>
      </c>
      <c r="D27">
        <v>1.6298999999999999</v>
      </c>
      <c r="E27">
        <v>2.1734</v>
      </c>
      <c r="F27">
        <v>2.2159</v>
      </c>
      <c r="G27">
        <v>1.9971000000000001</v>
      </c>
      <c r="H27">
        <v>2.4348000000000001</v>
      </c>
      <c r="I27" t="str">
        <f t="shared" si="0"/>
        <v>In Nov, absenteeism was not significantly higher than expected in Region 3.</v>
      </c>
    </row>
    <row r="28" spans="1:9" x14ac:dyDescent="0.35">
      <c r="A28" t="s">
        <v>22</v>
      </c>
      <c r="B28" t="s">
        <v>2</v>
      </c>
      <c r="C28">
        <v>2.4239000000000002</v>
      </c>
      <c r="D28">
        <v>1.5629</v>
      </c>
      <c r="E28">
        <v>3.2848000000000002</v>
      </c>
      <c r="F28">
        <v>3.0255999999999998</v>
      </c>
      <c r="G28">
        <v>2.8260999999999998</v>
      </c>
      <c r="H28">
        <v>3.2250999999999999</v>
      </c>
      <c r="I28" t="str">
        <f t="shared" si="0"/>
        <v>In Dec, absenteeism was not significantly higher than expected in Region 3.</v>
      </c>
    </row>
    <row r="29" spans="1:9" x14ac:dyDescent="0.35">
      <c r="A29" t="s">
        <v>22</v>
      </c>
      <c r="B29" t="s">
        <v>3</v>
      </c>
      <c r="C29">
        <v>2.8012000000000001</v>
      </c>
      <c r="D29">
        <v>1.9231</v>
      </c>
      <c r="E29">
        <v>3.6791999999999998</v>
      </c>
      <c r="F29">
        <v>3.0430999999999999</v>
      </c>
      <c r="G29">
        <v>2.8056000000000001</v>
      </c>
      <c r="H29">
        <v>3.2805</v>
      </c>
      <c r="I29" t="str">
        <f t="shared" si="0"/>
        <v>In Jan, absenteeism was not significantly higher than expected in Region 3.</v>
      </c>
    </row>
    <row r="30" spans="1:9" x14ac:dyDescent="0.35">
      <c r="A30" t="s">
        <v>22</v>
      </c>
      <c r="B30" t="s">
        <v>4</v>
      </c>
      <c r="C30">
        <v>2.5556999999999999</v>
      </c>
      <c r="D30">
        <v>2.2292000000000001</v>
      </c>
      <c r="E30">
        <v>2.8820999999999999</v>
      </c>
      <c r="F30">
        <v>2.8386</v>
      </c>
      <c r="G30">
        <v>2.7153999999999998</v>
      </c>
      <c r="H30">
        <v>2.9618000000000002</v>
      </c>
      <c r="I30" t="str">
        <f t="shared" si="0"/>
        <v>In Feb, absenteeism was not significantly higher than expected in Region 3.</v>
      </c>
    </row>
    <row r="31" spans="1:9" x14ac:dyDescent="0.35">
      <c r="A31" t="s">
        <v>22</v>
      </c>
      <c r="B31" t="s">
        <v>5</v>
      </c>
      <c r="C31">
        <v>2.8618000000000001</v>
      </c>
      <c r="D31">
        <v>2.0190000000000001</v>
      </c>
      <c r="E31">
        <v>3.7046000000000001</v>
      </c>
      <c r="F31">
        <v>2.6728999999999998</v>
      </c>
      <c r="G31">
        <v>2.3591000000000002</v>
      </c>
      <c r="H31">
        <v>2.9866999999999999</v>
      </c>
      <c r="I31" t="str">
        <f t="shared" si="0"/>
        <v>In Mar, absenteeism was not significantly higher than expected in Region 3.</v>
      </c>
    </row>
    <row r="32" spans="1:9" x14ac:dyDescent="0.35">
      <c r="A32" t="s">
        <v>22</v>
      </c>
      <c r="B32" t="s">
        <v>6</v>
      </c>
      <c r="C32">
        <v>2.1888000000000001</v>
      </c>
      <c r="D32">
        <v>1.53</v>
      </c>
      <c r="E32">
        <v>2.8477000000000001</v>
      </c>
      <c r="F32">
        <v>2.4152999999999998</v>
      </c>
      <c r="G32">
        <v>2.1957</v>
      </c>
      <c r="H32">
        <v>2.6347999999999998</v>
      </c>
      <c r="I32" t="str">
        <f t="shared" si="0"/>
        <v>In Apr, absenteeism was not significantly higher than expected in Region 3.</v>
      </c>
    </row>
    <row r="33" spans="1:9" x14ac:dyDescent="0.35">
      <c r="A33" t="s">
        <v>22</v>
      </c>
      <c r="B33" t="s">
        <v>7</v>
      </c>
      <c r="C33">
        <v>2.4043000000000001</v>
      </c>
      <c r="D33">
        <v>1.6773</v>
      </c>
      <c r="E33">
        <v>3.1313</v>
      </c>
      <c r="F33">
        <v>2.1964999999999999</v>
      </c>
      <c r="G33">
        <v>2.0867</v>
      </c>
      <c r="H33">
        <v>2.3062999999999998</v>
      </c>
      <c r="I33" t="str">
        <f t="shared" si="0"/>
        <v>In May, absenteeism was not significantly higher than expected in Region 3.</v>
      </c>
    </row>
    <row r="34" spans="1:9" x14ac:dyDescent="0.35">
      <c r="A34" t="s">
        <v>22</v>
      </c>
      <c r="B34" t="s">
        <v>8</v>
      </c>
      <c r="C34">
        <v>2.2320000000000002</v>
      </c>
      <c r="D34">
        <v>1.8238000000000001</v>
      </c>
      <c r="E34">
        <v>2.6402000000000001</v>
      </c>
      <c r="F34">
        <v>1.98</v>
      </c>
      <c r="G34">
        <v>1.6645000000000001</v>
      </c>
      <c r="H34">
        <v>2.2955000000000001</v>
      </c>
      <c r="I34" t="str">
        <f t="shared" si="0"/>
        <v>In Jun, absenteeism was not significantly higher than expected in Region 3.</v>
      </c>
    </row>
    <row r="35" spans="1:9" x14ac:dyDescent="0.35">
      <c r="A35" t="s">
        <v>22</v>
      </c>
      <c r="B35" t="s">
        <v>9</v>
      </c>
      <c r="C35">
        <v>1.8472</v>
      </c>
      <c r="D35">
        <v>1.0209999999999999</v>
      </c>
      <c r="E35">
        <v>2.6734</v>
      </c>
      <c r="F35">
        <v>1.9282999999999999</v>
      </c>
      <c r="G35">
        <v>1.6676</v>
      </c>
      <c r="H35">
        <v>2.1890000000000001</v>
      </c>
      <c r="I35" t="str">
        <f t="shared" si="0"/>
        <v>In Jul, absenteeism was not significantly higher than expected in Region 3.</v>
      </c>
    </row>
    <row r="36" spans="1:9" x14ac:dyDescent="0.35">
      <c r="A36" t="s">
        <v>22</v>
      </c>
      <c r="B36" t="s">
        <v>10</v>
      </c>
      <c r="C36">
        <v>2.2987000000000002</v>
      </c>
      <c r="D36">
        <v>2.0304000000000002</v>
      </c>
      <c r="E36">
        <v>2.5670999999999999</v>
      </c>
      <c r="F36">
        <v>1.9237</v>
      </c>
      <c r="G36">
        <v>1.6976</v>
      </c>
      <c r="H36">
        <v>2.1497999999999999</v>
      </c>
      <c r="I36" t="str">
        <f t="shared" si="0"/>
        <v>In Aug, absenteeism was not significantly higher than expected in Region 3.</v>
      </c>
    </row>
    <row r="37" spans="1:9" x14ac:dyDescent="0.35">
      <c r="A37" t="s">
        <v>22</v>
      </c>
      <c r="B37" t="s">
        <v>11</v>
      </c>
      <c r="C37">
        <v>2.2555000000000001</v>
      </c>
      <c r="D37">
        <v>1.8877999999999999</v>
      </c>
      <c r="E37">
        <v>2.6231</v>
      </c>
      <c r="F37">
        <v>2.1505999999999998</v>
      </c>
      <c r="G37">
        <v>1.8101</v>
      </c>
      <c r="H37">
        <v>2.4912000000000001</v>
      </c>
      <c r="I37" t="str">
        <f t="shared" si="0"/>
        <v>In Sep, absenteeism was not significantly higher than expected in Region 3.</v>
      </c>
    </row>
    <row r="38" spans="1:9" x14ac:dyDescent="0.35">
      <c r="A38" t="s">
        <v>23</v>
      </c>
      <c r="B38" t="s">
        <v>0</v>
      </c>
      <c r="C38">
        <v>1.5311999999999999</v>
      </c>
      <c r="D38">
        <v>1.3755999999999999</v>
      </c>
      <c r="E38">
        <v>1.6869000000000001</v>
      </c>
      <c r="F38">
        <v>1.7192000000000001</v>
      </c>
      <c r="G38">
        <v>1.5665</v>
      </c>
      <c r="H38">
        <v>1.8720000000000001</v>
      </c>
      <c r="I38" t="str">
        <f t="shared" si="0"/>
        <v>In Oct, absenteeism was not significantly higher than expected in Region 4.</v>
      </c>
    </row>
    <row r="39" spans="1:9" x14ac:dyDescent="0.35">
      <c r="A39" t="s">
        <v>23</v>
      </c>
      <c r="B39" t="s">
        <v>1</v>
      </c>
      <c r="C39">
        <v>1.6733</v>
      </c>
      <c r="D39">
        <v>1.2282</v>
      </c>
      <c r="E39">
        <v>2.1183000000000001</v>
      </c>
      <c r="F39">
        <v>1.9177999999999999</v>
      </c>
      <c r="G39">
        <v>1.7136</v>
      </c>
      <c r="H39">
        <v>2.1219999999999999</v>
      </c>
      <c r="I39" t="str">
        <f t="shared" si="0"/>
        <v>In Nov, absenteeism was not significantly higher than expected in Region 4.</v>
      </c>
    </row>
    <row r="40" spans="1:9" x14ac:dyDescent="0.35">
      <c r="A40" t="s">
        <v>23</v>
      </c>
      <c r="B40" t="s">
        <v>2</v>
      </c>
      <c r="C40">
        <v>2.0651999999999999</v>
      </c>
      <c r="D40">
        <v>1.8063</v>
      </c>
      <c r="E40">
        <v>2.3241999999999998</v>
      </c>
      <c r="F40">
        <v>2.3029000000000002</v>
      </c>
      <c r="G40">
        <v>2.1354000000000002</v>
      </c>
      <c r="H40">
        <v>2.4702999999999999</v>
      </c>
      <c r="I40" t="str">
        <f t="shared" si="0"/>
        <v>In Dec, absenteeism was not significantly higher than expected in Region 4.</v>
      </c>
    </row>
    <row r="41" spans="1:9" x14ac:dyDescent="0.35">
      <c r="A41" t="s">
        <v>23</v>
      </c>
      <c r="B41" t="s">
        <v>3</v>
      </c>
      <c r="C41">
        <v>2.3582000000000001</v>
      </c>
      <c r="D41">
        <v>2.0259</v>
      </c>
      <c r="E41">
        <v>2.6905999999999999</v>
      </c>
      <c r="F41">
        <v>2.6371000000000002</v>
      </c>
      <c r="G41">
        <v>2.4599000000000002</v>
      </c>
      <c r="H41">
        <v>2.8142</v>
      </c>
      <c r="I41" t="str">
        <f t="shared" si="0"/>
        <v>In Jan, absenteeism was not significantly higher than expected in Region 4.</v>
      </c>
    </row>
    <row r="42" spans="1:9" x14ac:dyDescent="0.35">
      <c r="A42" t="s">
        <v>23</v>
      </c>
      <c r="B42" t="s">
        <v>4</v>
      </c>
      <c r="C42">
        <v>2.1385000000000001</v>
      </c>
      <c r="D42">
        <v>1.5341</v>
      </c>
      <c r="E42">
        <v>2.7427999999999999</v>
      </c>
      <c r="F42">
        <v>2.2012</v>
      </c>
      <c r="G42">
        <v>2.0472999999999999</v>
      </c>
      <c r="H42">
        <v>2.3551000000000002</v>
      </c>
      <c r="I42" t="str">
        <f t="shared" si="0"/>
        <v>In Feb, absenteeism was not significantly higher than expected in Region 4.</v>
      </c>
    </row>
    <row r="43" spans="1:9" x14ac:dyDescent="0.35">
      <c r="A43" t="s">
        <v>23</v>
      </c>
      <c r="B43" t="s">
        <v>5</v>
      </c>
      <c r="C43">
        <v>2.1023000000000001</v>
      </c>
      <c r="D43">
        <v>1.8394999999999999</v>
      </c>
      <c r="E43">
        <v>2.3652000000000002</v>
      </c>
      <c r="F43">
        <v>1.9742</v>
      </c>
      <c r="G43">
        <v>1.7741</v>
      </c>
      <c r="H43">
        <v>2.1741999999999999</v>
      </c>
      <c r="I43" t="str">
        <f t="shared" si="0"/>
        <v>In Mar, absenteeism was not significantly higher than expected in Region 4.</v>
      </c>
    </row>
    <row r="44" spans="1:9" x14ac:dyDescent="0.35">
      <c r="A44" t="s">
        <v>23</v>
      </c>
      <c r="B44" t="s">
        <v>6</v>
      </c>
      <c r="C44">
        <v>1.6637999999999999</v>
      </c>
      <c r="D44">
        <v>1.3617999999999999</v>
      </c>
      <c r="E44">
        <v>1.9657</v>
      </c>
      <c r="F44">
        <v>1.9006000000000001</v>
      </c>
      <c r="G44">
        <v>1.7385999999999999</v>
      </c>
      <c r="H44">
        <v>2.0626000000000002</v>
      </c>
      <c r="I44" t="str">
        <f t="shared" si="0"/>
        <v>In Apr, absenteeism was not significantly higher than expected in Region 4.</v>
      </c>
    </row>
    <row r="45" spans="1:9" x14ac:dyDescent="0.35">
      <c r="A45" t="s">
        <v>23</v>
      </c>
      <c r="B45" t="s">
        <v>7</v>
      </c>
      <c r="C45">
        <v>1.5357000000000001</v>
      </c>
      <c r="D45">
        <v>1.3514999999999999</v>
      </c>
      <c r="E45">
        <v>1.7199</v>
      </c>
      <c r="F45">
        <v>1.8066</v>
      </c>
      <c r="G45">
        <v>1.6043000000000001</v>
      </c>
      <c r="H45">
        <v>2.0089999999999999</v>
      </c>
      <c r="I45" t="str">
        <f t="shared" si="0"/>
        <v>In May, absenteeism was not significantly higher than expected in Region 4.</v>
      </c>
    </row>
    <row r="46" spans="1:9" x14ac:dyDescent="0.35">
      <c r="A46" t="s">
        <v>23</v>
      </c>
      <c r="B46" t="s">
        <v>8</v>
      </c>
      <c r="C46">
        <v>1.4004000000000001</v>
      </c>
      <c r="D46">
        <v>1.2417</v>
      </c>
      <c r="E46">
        <v>1.5590999999999999</v>
      </c>
      <c r="F46">
        <v>1.5486</v>
      </c>
      <c r="G46">
        <v>1.4046000000000001</v>
      </c>
      <c r="H46">
        <v>1.6927000000000001</v>
      </c>
      <c r="I46" t="str">
        <f t="shared" si="0"/>
        <v>In Jun, absenteeism was not significantly higher than expected in Region 4.</v>
      </c>
    </row>
    <row r="47" spans="1:9" x14ac:dyDescent="0.35">
      <c r="A47" t="s">
        <v>23</v>
      </c>
      <c r="B47" t="s">
        <v>9</v>
      </c>
      <c r="C47">
        <v>1.6569</v>
      </c>
      <c r="D47">
        <v>1.3325</v>
      </c>
      <c r="E47">
        <v>1.9812000000000001</v>
      </c>
      <c r="F47">
        <v>1.7694000000000001</v>
      </c>
      <c r="G47">
        <v>1.6372</v>
      </c>
      <c r="H47">
        <v>1.9016</v>
      </c>
      <c r="I47" t="str">
        <f t="shared" si="0"/>
        <v>In Jul, absenteeism was not significantly higher than expected in Region 4.</v>
      </c>
    </row>
    <row r="48" spans="1:9" x14ac:dyDescent="0.35">
      <c r="A48" t="s">
        <v>23</v>
      </c>
      <c r="B48" t="s">
        <v>10</v>
      </c>
      <c r="C48">
        <v>1.4872000000000001</v>
      </c>
      <c r="D48">
        <v>1.3634999999999999</v>
      </c>
      <c r="E48">
        <v>1.6109</v>
      </c>
      <c r="F48">
        <v>1.8601000000000001</v>
      </c>
      <c r="G48">
        <v>1.7003999999999999</v>
      </c>
      <c r="H48">
        <v>2.0198</v>
      </c>
      <c r="I48" t="str">
        <f t="shared" si="0"/>
        <v>In Aug, absenteeism was not significantly higher than expected in Region 4.</v>
      </c>
    </row>
    <row r="49" spans="1:9" x14ac:dyDescent="0.35">
      <c r="A49" t="s">
        <v>23</v>
      </c>
      <c r="B49" t="s">
        <v>11</v>
      </c>
      <c r="C49">
        <v>1.9172</v>
      </c>
      <c r="D49">
        <v>1.4287000000000001</v>
      </c>
      <c r="E49">
        <v>2.4056999999999999</v>
      </c>
      <c r="F49">
        <v>1.9371</v>
      </c>
      <c r="G49">
        <v>1.7646999999999999</v>
      </c>
      <c r="H49">
        <v>2.1095000000000002</v>
      </c>
      <c r="I49" t="str">
        <f t="shared" si="0"/>
        <v>In Sep, absenteeism was not significantly higher than expected in Region 4.</v>
      </c>
    </row>
    <row r="50" spans="1:9" x14ac:dyDescent="0.35">
      <c r="A50" t="s">
        <v>24</v>
      </c>
      <c r="B50" t="s">
        <v>0</v>
      </c>
      <c r="C50">
        <v>1.956</v>
      </c>
      <c r="D50">
        <v>1.5754999999999999</v>
      </c>
      <c r="E50">
        <v>2.3365999999999998</v>
      </c>
      <c r="F50">
        <v>2.234</v>
      </c>
      <c r="G50">
        <v>2.0756999999999999</v>
      </c>
      <c r="H50">
        <v>2.3921999999999999</v>
      </c>
      <c r="I50" t="str">
        <f t="shared" si="0"/>
        <v>In Oct, absenteeism was not significantly higher than expected in Region 5.</v>
      </c>
    </row>
    <row r="51" spans="1:9" x14ac:dyDescent="0.35">
      <c r="A51" t="s">
        <v>24</v>
      </c>
      <c r="B51" t="s">
        <v>1</v>
      </c>
      <c r="C51">
        <v>2.5895999999999999</v>
      </c>
      <c r="D51">
        <v>2.0708000000000002</v>
      </c>
      <c r="E51">
        <v>3.1084999999999998</v>
      </c>
      <c r="F51">
        <v>2.7721</v>
      </c>
      <c r="G51">
        <v>2.4192999999999998</v>
      </c>
      <c r="H51">
        <v>3.125</v>
      </c>
      <c r="I51" t="str">
        <f t="shared" si="0"/>
        <v>In Nov, absenteeism was not significantly higher than expected in Region 5.</v>
      </c>
    </row>
    <row r="52" spans="1:9" x14ac:dyDescent="0.35">
      <c r="A52" t="s">
        <v>24</v>
      </c>
      <c r="B52" t="s">
        <v>2</v>
      </c>
      <c r="C52">
        <v>2.9636</v>
      </c>
      <c r="D52">
        <v>2.3249</v>
      </c>
      <c r="E52">
        <v>3.6021999999999998</v>
      </c>
      <c r="F52">
        <v>3.0303</v>
      </c>
      <c r="G52">
        <v>2.7534000000000001</v>
      </c>
      <c r="H52">
        <v>3.3073000000000001</v>
      </c>
      <c r="I52" t="str">
        <f t="shared" si="0"/>
        <v>In Dec, absenteeism was not significantly higher than expected in Region 5.</v>
      </c>
    </row>
    <row r="53" spans="1:9" x14ac:dyDescent="0.35">
      <c r="A53" t="s">
        <v>24</v>
      </c>
      <c r="B53" t="s">
        <v>3</v>
      </c>
      <c r="C53">
        <v>2.7244000000000002</v>
      </c>
      <c r="D53">
        <v>2.0005000000000002</v>
      </c>
      <c r="E53">
        <v>3.4483000000000001</v>
      </c>
      <c r="F53">
        <v>3.399</v>
      </c>
      <c r="G53">
        <v>3.2524999999999999</v>
      </c>
      <c r="H53">
        <v>3.5453999999999999</v>
      </c>
      <c r="I53" t="str">
        <f t="shared" si="0"/>
        <v>In Jan, absenteeism was not significantly higher than expected in Region 5.</v>
      </c>
    </row>
    <row r="54" spans="1:9" x14ac:dyDescent="0.35">
      <c r="A54" t="s">
        <v>24</v>
      </c>
      <c r="B54" t="s">
        <v>4</v>
      </c>
      <c r="C54">
        <v>2.6909999999999998</v>
      </c>
      <c r="D54">
        <v>2.1755</v>
      </c>
      <c r="E54">
        <v>3.2065999999999999</v>
      </c>
      <c r="F54">
        <v>2.5510999999999999</v>
      </c>
      <c r="G54">
        <v>2.3020999999999998</v>
      </c>
      <c r="H54">
        <v>2.8001999999999998</v>
      </c>
      <c r="I54" t="str">
        <f t="shared" si="0"/>
        <v>In Feb, absenteeism was not significantly higher than expected in Region 5.</v>
      </c>
    </row>
    <row r="55" spans="1:9" x14ac:dyDescent="0.35">
      <c r="A55" t="s">
        <v>24</v>
      </c>
      <c r="B55" t="s">
        <v>5</v>
      </c>
      <c r="C55">
        <v>2.5091999999999999</v>
      </c>
      <c r="D55">
        <v>2.1234000000000002</v>
      </c>
      <c r="E55">
        <v>2.895</v>
      </c>
      <c r="F55">
        <v>2.5124</v>
      </c>
      <c r="G55">
        <v>2.3776000000000002</v>
      </c>
      <c r="H55">
        <v>2.6472000000000002</v>
      </c>
      <c r="I55" t="str">
        <f t="shared" si="0"/>
        <v>In Mar, absenteeism was not significantly higher than expected in Region 5.</v>
      </c>
    </row>
    <row r="56" spans="1:9" x14ac:dyDescent="0.35">
      <c r="A56" t="s">
        <v>24</v>
      </c>
      <c r="B56" t="s">
        <v>6</v>
      </c>
      <c r="C56">
        <v>2.0186000000000002</v>
      </c>
      <c r="D56">
        <v>1.6071</v>
      </c>
      <c r="E56">
        <v>2.4300999999999999</v>
      </c>
      <c r="F56">
        <v>2.2359</v>
      </c>
      <c r="G56">
        <v>2.0983999999999998</v>
      </c>
      <c r="H56">
        <v>2.3734999999999999</v>
      </c>
      <c r="I56" t="str">
        <f t="shared" si="0"/>
        <v>In Apr, absenteeism was not significantly higher than expected in Region 5.</v>
      </c>
    </row>
    <row r="57" spans="1:9" x14ac:dyDescent="0.35">
      <c r="A57" t="s">
        <v>24</v>
      </c>
      <c r="B57" t="s">
        <v>7</v>
      </c>
      <c r="C57">
        <v>2.0649000000000002</v>
      </c>
      <c r="D57">
        <v>1.5636000000000001</v>
      </c>
      <c r="E57">
        <v>2.5663</v>
      </c>
      <c r="F57">
        <v>2.2046000000000001</v>
      </c>
      <c r="G57">
        <v>2.0167999999999999</v>
      </c>
      <c r="H57">
        <v>2.3923000000000001</v>
      </c>
      <c r="I57" t="str">
        <f t="shared" si="0"/>
        <v>In May, absenteeism was not significantly higher than expected in Region 5.</v>
      </c>
    </row>
    <row r="58" spans="1:9" x14ac:dyDescent="0.35">
      <c r="A58" t="s">
        <v>24</v>
      </c>
      <c r="B58" t="s">
        <v>8</v>
      </c>
      <c r="C58">
        <v>1.5334000000000001</v>
      </c>
      <c r="D58">
        <v>1.1396999999999999</v>
      </c>
      <c r="E58">
        <v>1.9271</v>
      </c>
      <c r="F58">
        <v>1.7618</v>
      </c>
      <c r="G58">
        <v>1.5817000000000001</v>
      </c>
      <c r="H58">
        <v>1.9418</v>
      </c>
      <c r="I58" t="str">
        <f t="shared" si="0"/>
        <v>In Jun, absenteeism was not significantly higher than expected in Region 5.</v>
      </c>
    </row>
    <row r="59" spans="1:9" x14ac:dyDescent="0.35">
      <c r="A59" t="s">
        <v>24</v>
      </c>
      <c r="B59" t="s">
        <v>9</v>
      </c>
      <c r="C59">
        <v>1.8608</v>
      </c>
      <c r="D59">
        <v>1.3993</v>
      </c>
      <c r="E59">
        <v>2.3224</v>
      </c>
      <c r="F59">
        <v>1.9484999999999999</v>
      </c>
      <c r="G59">
        <v>1.7394000000000001</v>
      </c>
      <c r="H59">
        <v>2.1576</v>
      </c>
      <c r="I59" t="str">
        <f t="shared" si="0"/>
        <v>In Jul, absenteeism was not significantly higher than expected in Region 5.</v>
      </c>
    </row>
    <row r="60" spans="1:9" x14ac:dyDescent="0.35">
      <c r="A60" t="s">
        <v>24</v>
      </c>
      <c r="B60" t="s">
        <v>10</v>
      </c>
      <c r="C60">
        <v>2.2841</v>
      </c>
      <c r="D60">
        <v>1.9549000000000001</v>
      </c>
      <c r="E60">
        <v>2.6133000000000002</v>
      </c>
      <c r="F60">
        <v>2.0202</v>
      </c>
      <c r="G60">
        <v>1.9125000000000001</v>
      </c>
      <c r="H60">
        <v>2.1278999999999999</v>
      </c>
      <c r="I60" t="str">
        <f t="shared" si="0"/>
        <v>In Aug, absenteeism was not significantly higher than expected in Region 5.</v>
      </c>
    </row>
    <row r="61" spans="1:9" x14ac:dyDescent="0.35">
      <c r="A61" t="s">
        <v>24</v>
      </c>
      <c r="B61" t="s">
        <v>11</v>
      </c>
      <c r="C61">
        <v>2.8003</v>
      </c>
      <c r="D61">
        <v>2.3281999999999998</v>
      </c>
      <c r="E61">
        <v>3.2724000000000002</v>
      </c>
      <c r="F61">
        <v>2.1589</v>
      </c>
      <c r="G61">
        <v>1.9735</v>
      </c>
      <c r="H61">
        <v>2.3443999999999998</v>
      </c>
      <c r="I61" t="str">
        <f t="shared" si="0"/>
        <v>In Sep, absenteeism was not significantly higher than expected in Region 5.</v>
      </c>
    </row>
    <row r="62" spans="1:9" x14ac:dyDescent="0.35">
      <c r="A62" t="s">
        <v>25</v>
      </c>
      <c r="B62" t="s">
        <v>0</v>
      </c>
      <c r="C62">
        <v>2.1783000000000001</v>
      </c>
      <c r="D62">
        <v>1.7822</v>
      </c>
      <c r="E62">
        <v>2.5745</v>
      </c>
      <c r="F62">
        <v>2.0444</v>
      </c>
      <c r="G62">
        <v>1.8165</v>
      </c>
      <c r="H62">
        <v>2.2723</v>
      </c>
      <c r="I62" t="str">
        <f t="shared" si="0"/>
        <v>In Oct, absenteeism was not significantly higher than expected in Region 6.</v>
      </c>
    </row>
    <row r="63" spans="1:9" x14ac:dyDescent="0.35">
      <c r="A63" t="s">
        <v>25</v>
      </c>
      <c r="B63" t="s">
        <v>1</v>
      </c>
      <c r="C63">
        <v>2.3273000000000001</v>
      </c>
      <c r="D63">
        <v>2.2216999999999998</v>
      </c>
      <c r="E63">
        <v>2.4327999999999999</v>
      </c>
      <c r="F63">
        <v>2.2709999999999999</v>
      </c>
      <c r="G63">
        <v>2.1044</v>
      </c>
      <c r="H63">
        <v>2.4377</v>
      </c>
      <c r="I63" t="str">
        <f t="shared" si="0"/>
        <v>In Nov, absenteeism was not significantly higher than expected in Region 6.</v>
      </c>
    </row>
    <row r="64" spans="1:9" x14ac:dyDescent="0.35">
      <c r="A64" t="s">
        <v>25</v>
      </c>
      <c r="B64" t="s">
        <v>2</v>
      </c>
      <c r="C64">
        <v>2.5606</v>
      </c>
      <c r="D64">
        <v>2.1865999999999999</v>
      </c>
      <c r="E64">
        <v>2.9344999999999999</v>
      </c>
      <c r="F64">
        <v>2.4927000000000001</v>
      </c>
      <c r="G64">
        <v>2.38</v>
      </c>
      <c r="H64">
        <v>2.6053000000000002</v>
      </c>
      <c r="I64" t="str">
        <f t="shared" si="0"/>
        <v>In Dec, absenteeism was not significantly higher than expected in Region 6.</v>
      </c>
    </row>
    <row r="65" spans="1:9" x14ac:dyDescent="0.35">
      <c r="A65" t="s">
        <v>25</v>
      </c>
      <c r="B65" t="s">
        <v>3</v>
      </c>
      <c r="C65">
        <v>2.6305000000000001</v>
      </c>
      <c r="D65">
        <v>2.4205999999999999</v>
      </c>
      <c r="E65">
        <v>2.8403999999999998</v>
      </c>
      <c r="F65">
        <v>3.2099000000000002</v>
      </c>
      <c r="G65">
        <v>3.0640000000000001</v>
      </c>
      <c r="H65">
        <v>3.3557999999999999</v>
      </c>
      <c r="I65" t="str">
        <f t="shared" si="0"/>
        <v>In Jan, absenteeism was not significantly higher than expected in Region 6.</v>
      </c>
    </row>
    <row r="66" spans="1:9" x14ac:dyDescent="0.35">
      <c r="A66" t="s">
        <v>25</v>
      </c>
      <c r="B66" t="s">
        <v>4</v>
      </c>
      <c r="C66">
        <v>2.5773000000000001</v>
      </c>
      <c r="D66">
        <v>2.0394999999999999</v>
      </c>
      <c r="E66">
        <v>3.1151</v>
      </c>
      <c r="F66">
        <v>2.2959000000000001</v>
      </c>
      <c r="G66">
        <v>2.1320000000000001</v>
      </c>
      <c r="H66">
        <v>2.4598</v>
      </c>
      <c r="I66" t="str">
        <f t="shared" ref="I66:I121" si="1">IF(D66&gt;H66,"In "&amp;B66&amp;", absenteeism was significantly higher than expected in"&amp;" "&amp;A66&amp;".","In "&amp;B66&amp;", absenteeism was not significantly higher than expected in"&amp;" "&amp;A66&amp;".")</f>
        <v>In Feb, absenteeism was not significantly higher than expected in Region 6.</v>
      </c>
    </row>
    <row r="67" spans="1:9" x14ac:dyDescent="0.35">
      <c r="A67" t="s">
        <v>25</v>
      </c>
      <c r="B67" t="s">
        <v>5</v>
      </c>
      <c r="C67">
        <v>1.9468000000000001</v>
      </c>
      <c r="D67">
        <v>1.6153999999999999</v>
      </c>
      <c r="E67">
        <v>2.2782</v>
      </c>
      <c r="F67">
        <v>2.0907</v>
      </c>
      <c r="G67">
        <v>1.7765</v>
      </c>
      <c r="H67">
        <v>2.4049999999999998</v>
      </c>
      <c r="I67" t="str">
        <f t="shared" si="1"/>
        <v>In Mar, absenteeism was not significantly higher than expected in Region 6.</v>
      </c>
    </row>
    <row r="68" spans="1:9" x14ac:dyDescent="0.35">
      <c r="A68" t="s">
        <v>25</v>
      </c>
      <c r="B68" t="s">
        <v>6</v>
      </c>
      <c r="C68">
        <v>2.2132000000000001</v>
      </c>
      <c r="D68">
        <v>1.2299</v>
      </c>
      <c r="E68">
        <v>3.1964999999999999</v>
      </c>
      <c r="F68">
        <v>2.0169999999999999</v>
      </c>
      <c r="G68">
        <v>1.8162</v>
      </c>
      <c r="H68">
        <v>2.2176999999999998</v>
      </c>
      <c r="I68" t="str">
        <f t="shared" si="1"/>
        <v>In Apr, absenteeism was not significantly higher than expected in Region 6.</v>
      </c>
    </row>
    <row r="69" spans="1:9" x14ac:dyDescent="0.35">
      <c r="A69" t="s">
        <v>25</v>
      </c>
      <c r="B69" t="s">
        <v>7</v>
      </c>
      <c r="C69">
        <v>1.9818</v>
      </c>
      <c r="D69">
        <v>1.091</v>
      </c>
      <c r="E69">
        <v>2.8727</v>
      </c>
      <c r="F69">
        <v>1.7726</v>
      </c>
      <c r="G69">
        <v>1.5723</v>
      </c>
      <c r="H69">
        <v>1.9729000000000001</v>
      </c>
      <c r="I69" t="str">
        <f t="shared" si="1"/>
        <v>In May, absenteeism was not significantly higher than expected in Region 6.</v>
      </c>
    </row>
    <row r="70" spans="1:9" x14ac:dyDescent="0.35">
      <c r="A70" t="s">
        <v>25</v>
      </c>
      <c r="B70" t="s">
        <v>8</v>
      </c>
      <c r="C70">
        <v>1.1267</v>
      </c>
      <c r="D70">
        <v>0.87439999999999996</v>
      </c>
      <c r="E70">
        <v>1.3789</v>
      </c>
      <c r="F70">
        <v>1.7786999999999999</v>
      </c>
      <c r="G70">
        <v>1.6226</v>
      </c>
      <c r="H70">
        <v>1.9348000000000001</v>
      </c>
      <c r="I70" t="str">
        <f t="shared" si="1"/>
        <v>In Jun, absenteeism was not significantly higher than expected in Region 6.</v>
      </c>
    </row>
    <row r="71" spans="1:9" x14ac:dyDescent="0.35">
      <c r="A71" t="s">
        <v>25</v>
      </c>
      <c r="B71" t="s">
        <v>9</v>
      </c>
      <c r="C71">
        <v>1.9379</v>
      </c>
      <c r="D71">
        <v>1.0085999999999999</v>
      </c>
      <c r="E71">
        <v>2.8672</v>
      </c>
      <c r="F71">
        <v>1.9613</v>
      </c>
      <c r="G71">
        <v>1.8778999999999999</v>
      </c>
      <c r="H71">
        <v>2.0448</v>
      </c>
      <c r="I71" t="str">
        <f t="shared" si="1"/>
        <v>In Jul, absenteeism was not significantly higher than expected in Region 6.</v>
      </c>
    </row>
    <row r="72" spans="1:9" x14ac:dyDescent="0.35">
      <c r="A72" t="s">
        <v>25</v>
      </c>
      <c r="B72" t="s">
        <v>10</v>
      </c>
      <c r="C72">
        <v>1.9814000000000001</v>
      </c>
      <c r="D72">
        <v>1.4053</v>
      </c>
      <c r="E72">
        <v>2.5573999999999999</v>
      </c>
      <c r="F72">
        <v>2.0387</v>
      </c>
      <c r="G72">
        <v>1.7803</v>
      </c>
      <c r="H72">
        <v>2.2970000000000002</v>
      </c>
      <c r="I72" t="str">
        <f t="shared" si="1"/>
        <v>In Aug, absenteeism was not significantly higher than expected in Region 6.</v>
      </c>
    </row>
    <row r="73" spans="1:9" x14ac:dyDescent="0.35">
      <c r="A73" t="s">
        <v>25</v>
      </c>
      <c r="B73" t="s">
        <v>11</v>
      </c>
      <c r="C73">
        <v>2.0398999999999998</v>
      </c>
      <c r="D73">
        <v>1.6944999999999999</v>
      </c>
      <c r="E73">
        <v>2.3852000000000002</v>
      </c>
      <c r="F73">
        <v>2.1772</v>
      </c>
      <c r="G73">
        <v>2.0478000000000001</v>
      </c>
      <c r="H73">
        <v>2.3066</v>
      </c>
      <c r="I73" t="str">
        <f t="shared" si="1"/>
        <v>In Sep, absenteeism was not significantly higher than expected in Region 6.</v>
      </c>
    </row>
    <row r="74" spans="1:9" x14ac:dyDescent="0.35">
      <c r="A74" t="s">
        <v>26</v>
      </c>
      <c r="B74" t="s">
        <v>0</v>
      </c>
      <c r="C74">
        <v>2.5583</v>
      </c>
      <c r="D74">
        <v>1.5494000000000001</v>
      </c>
      <c r="E74">
        <v>3.5670999999999999</v>
      </c>
      <c r="F74">
        <v>2.0672000000000001</v>
      </c>
      <c r="G74">
        <v>1.7847</v>
      </c>
      <c r="H74">
        <v>2.3496999999999999</v>
      </c>
      <c r="I74" t="str">
        <f t="shared" si="1"/>
        <v>In Oct, absenteeism was not significantly higher than expected in Region 7.</v>
      </c>
    </row>
    <row r="75" spans="1:9" x14ac:dyDescent="0.35">
      <c r="A75" t="s">
        <v>26</v>
      </c>
      <c r="B75" t="s">
        <v>1</v>
      </c>
      <c r="C75">
        <v>2.5188000000000001</v>
      </c>
      <c r="D75">
        <v>2.1326999999999998</v>
      </c>
      <c r="E75">
        <v>2.9049</v>
      </c>
      <c r="F75">
        <v>2.7082000000000002</v>
      </c>
      <c r="G75">
        <v>2.3199000000000001</v>
      </c>
      <c r="H75">
        <v>3.0964999999999998</v>
      </c>
      <c r="I75" t="str">
        <f t="shared" si="1"/>
        <v>In Nov, absenteeism was not significantly higher than expected in Region 7.</v>
      </c>
    </row>
    <row r="76" spans="1:9" x14ac:dyDescent="0.35">
      <c r="A76" t="s">
        <v>26</v>
      </c>
      <c r="B76" t="s">
        <v>2</v>
      </c>
      <c r="C76">
        <v>3.3742999999999999</v>
      </c>
      <c r="D76">
        <v>2.7058</v>
      </c>
      <c r="E76">
        <v>4.0427999999999997</v>
      </c>
      <c r="F76">
        <v>2.9203000000000001</v>
      </c>
      <c r="G76">
        <v>2.6593</v>
      </c>
      <c r="H76">
        <v>3.1812</v>
      </c>
      <c r="I76" t="str">
        <f t="shared" si="1"/>
        <v>In Dec, absenteeism was not significantly higher than expected in Region 7.</v>
      </c>
    </row>
    <row r="77" spans="1:9" x14ac:dyDescent="0.35">
      <c r="A77" t="s">
        <v>26</v>
      </c>
      <c r="B77" t="s">
        <v>3</v>
      </c>
      <c r="C77">
        <v>2.3205</v>
      </c>
      <c r="D77">
        <v>0.62939999999999996</v>
      </c>
      <c r="E77">
        <v>4.0117000000000003</v>
      </c>
      <c r="F77">
        <v>3.0495000000000001</v>
      </c>
      <c r="G77">
        <v>2.6848000000000001</v>
      </c>
      <c r="H77">
        <v>3.4142999999999999</v>
      </c>
      <c r="I77" t="str">
        <f t="shared" si="1"/>
        <v>In Jan, absenteeism was not significantly higher than expected in Region 7.</v>
      </c>
    </row>
    <row r="78" spans="1:9" x14ac:dyDescent="0.35">
      <c r="A78" t="s">
        <v>26</v>
      </c>
      <c r="B78" t="s">
        <v>4</v>
      </c>
      <c r="C78">
        <v>2.5156999999999998</v>
      </c>
      <c r="D78">
        <v>2.0245000000000002</v>
      </c>
      <c r="E78">
        <v>3.0068999999999999</v>
      </c>
      <c r="F78">
        <v>2.6225999999999998</v>
      </c>
      <c r="G78">
        <v>2.395</v>
      </c>
      <c r="H78">
        <v>2.8502000000000001</v>
      </c>
      <c r="I78" t="str">
        <f t="shared" si="1"/>
        <v>In Feb, absenteeism was not significantly higher than expected in Region 7.</v>
      </c>
    </row>
    <row r="79" spans="1:9" x14ac:dyDescent="0.35">
      <c r="A79" t="s">
        <v>26</v>
      </c>
      <c r="B79" t="s">
        <v>5</v>
      </c>
      <c r="C79">
        <v>2.1419999999999999</v>
      </c>
      <c r="D79">
        <v>1.4830000000000001</v>
      </c>
      <c r="E79">
        <v>2.8008999999999999</v>
      </c>
      <c r="F79">
        <v>2.3313999999999999</v>
      </c>
      <c r="G79">
        <v>1.9397</v>
      </c>
      <c r="H79">
        <v>2.7229999999999999</v>
      </c>
      <c r="I79" t="str">
        <f t="shared" si="1"/>
        <v>In Mar, absenteeism was not significantly higher than expected in Region 7.</v>
      </c>
    </row>
    <row r="80" spans="1:9" x14ac:dyDescent="0.35">
      <c r="A80" t="s">
        <v>26</v>
      </c>
      <c r="B80" t="s">
        <v>6</v>
      </c>
      <c r="C80">
        <v>2.1263999999999998</v>
      </c>
      <c r="D80">
        <v>1.6662999999999999</v>
      </c>
      <c r="E80">
        <v>2.5865999999999998</v>
      </c>
      <c r="F80">
        <v>2.3220000000000001</v>
      </c>
      <c r="G80">
        <v>2.1265000000000001</v>
      </c>
      <c r="H80">
        <v>2.5175000000000001</v>
      </c>
      <c r="I80" t="str">
        <f t="shared" si="1"/>
        <v>In Apr, absenteeism was not significantly higher than expected in Region 7.</v>
      </c>
    </row>
    <row r="81" spans="1:9" x14ac:dyDescent="0.35">
      <c r="A81" t="s">
        <v>26</v>
      </c>
      <c r="B81" t="s">
        <v>7</v>
      </c>
      <c r="C81">
        <v>1.8028999999999999</v>
      </c>
      <c r="D81">
        <v>1.1551</v>
      </c>
      <c r="E81">
        <v>2.4506000000000001</v>
      </c>
      <c r="F81">
        <v>2.1013999999999999</v>
      </c>
      <c r="G81">
        <v>1.7185999999999999</v>
      </c>
      <c r="H81">
        <v>2.4842</v>
      </c>
      <c r="I81" t="str">
        <f t="shared" si="1"/>
        <v>In May, absenteeism was not significantly higher than expected in Region 7.</v>
      </c>
    </row>
    <row r="82" spans="1:9" x14ac:dyDescent="0.35">
      <c r="A82" t="s">
        <v>26</v>
      </c>
      <c r="B82" t="s">
        <v>8</v>
      </c>
      <c r="C82">
        <v>1.6912</v>
      </c>
      <c r="D82">
        <v>1.1834</v>
      </c>
      <c r="E82">
        <v>2.1989999999999998</v>
      </c>
      <c r="F82">
        <v>2.0682999999999998</v>
      </c>
      <c r="G82">
        <v>1.8107</v>
      </c>
      <c r="H82">
        <v>2.3258999999999999</v>
      </c>
      <c r="I82" t="str">
        <f t="shared" si="1"/>
        <v>In Jun, absenteeism was not significantly higher than expected in Region 7.</v>
      </c>
    </row>
    <row r="83" spans="1:9" x14ac:dyDescent="0.35">
      <c r="A83" t="s">
        <v>26</v>
      </c>
      <c r="B83" t="s">
        <v>9</v>
      </c>
      <c r="C83">
        <v>2.0501999999999998</v>
      </c>
      <c r="D83">
        <v>1.4872000000000001</v>
      </c>
      <c r="E83">
        <v>2.6132</v>
      </c>
      <c r="F83">
        <v>2.1989999999999998</v>
      </c>
      <c r="G83">
        <v>1.7743</v>
      </c>
      <c r="H83">
        <v>2.6238000000000001</v>
      </c>
      <c r="I83" t="str">
        <f t="shared" si="1"/>
        <v>In Jul, absenteeism was not significantly higher than expected in Region 7.</v>
      </c>
    </row>
    <row r="84" spans="1:9" x14ac:dyDescent="0.35">
      <c r="A84" t="s">
        <v>26</v>
      </c>
      <c r="B84" t="s">
        <v>10</v>
      </c>
      <c r="C84">
        <v>2.6652999999999998</v>
      </c>
      <c r="D84">
        <v>2.2616000000000001</v>
      </c>
      <c r="E84">
        <v>3.069</v>
      </c>
      <c r="F84">
        <v>1.8895999999999999</v>
      </c>
      <c r="G84">
        <v>1.758</v>
      </c>
      <c r="H84">
        <v>2.0213000000000001</v>
      </c>
      <c r="I84" t="str">
        <f t="shared" si="1"/>
        <v>In Aug, absenteeism was significantly higher than expected in Region 7.</v>
      </c>
    </row>
    <row r="85" spans="1:9" x14ac:dyDescent="0.35">
      <c r="A85" t="s">
        <v>26</v>
      </c>
      <c r="B85" t="s">
        <v>11</v>
      </c>
      <c r="C85">
        <v>2.2122999999999999</v>
      </c>
      <c r="D85">
        <v>1.8332999999999999</v>
      </c>
      <c r="E85">
        <v>2.5912000000000002</v>
      </c>
      <c r="F85">
        <v>2.5225</v>
      </c>
      <c r="G85">
        <v>2.0651000000000002</v>
      </c>
      <c r="H85">
        <v>2.9799000000000002</v>
      </c>
      <c r="I85" t="str">
        <f t="shared" si="1"/>
        <v>In Sep, absenteeism was not significantly higher than expected in Region 7.</v>
      </c>
    </row>
    <row r="86" spans="1:9" x14ac:dyDescent="0.35">
      <c r="A86" t="s">
        <v>27</v>
      </c>
      <c r="B86" t="s">
        <v>0</v>
      </c>
      <c r="C86">
        <v>2.222</v>
      </c>
      <c r="D86">
        <v>1.2390000000000001</v>
      </c>
      <c r="E86">
        <v>3.2050999999999998</v>
      </c>
      <c r="F86">
        <v>2.0344000000000002</v>
      </c>
      <c r="G86">
        <v>1.8591</v>
      </c>
      <c r="H86">
        <v>2.2098</v>
      </c>
      <c r="I86" t="str">
        <f t="shared" si="1"/>
        <v>In Oct, absenteeism was not significantly higher than expected in Region 8.</v>
      </c>
    </row>
    <row r="87" spans="1:9" x14ac:dyDescent="0.35">
      <c r="A87" t="s">
        <v>27</v>
      </c>
      <c r="B87" t="s">
        <v>1</v>
      </c>
      <c r="C87">
        <v>3.3677999999999999</v>
      </c>
      <c r="D87">
        <v>3.0076000000000001</v>
      </c>
      <c r="E87">
        <v>3.7280000000000002</v>
      </c>
      <c r="F87">
        <v>2.6467000000000001</v>
      </c>
      <c r="G87">
        <v>2.4358</v>
      </c>
      <c r="H87">
        <v>2.8574999999999999</v>
      </c>
      <c r="I87" t="str">
        <f t="shared" si="1"/>
        <v>In Nov, absenteeism was significantly higher than expected in Region 8.</v>
      </c>
    </row>
    <row r="88" spans="1:9" x14ac:dyDescent="0.35">
      <c r="A88" t="s">
        <v>27</v>
      </c>
      <c r="B88" t="s">
        <v>2</v>
      </c>
      <c r="C88">
        <v>3.4702999999999999</v>
      </c>
      <c r="D88">
        <v>2.8824000000000001</v>
      </c>
      <c r="E88">
        <v>4.0582000000000003</v>
      </c>
      <c r="F88">
        <v>2.7694999999999999</v>
      </c>
      <c r="G88">
        <v>2.6373000000000002</v>
      </c>
      <c r="H88">
        <v>2.9018000000000002</v>
      </c>
      <c r="I88" t="str">
        <f t="shared" si="1"/>
        <v>In Dec, absenteeism was not significantly higher than expected in Region 8.</v>
      </c>
    </row>
    <row r="89" spans="1:9" x14ac:dyDescent="0.35">
      <c r="A89" t="s">
        <v>27</v>
      </c>
      <c r="B89" t="s">
        <v>3</v>
      </c>
      <c r="C89">
        <v>3.9302000000000001</v>
      </c>
      <c r="D89">
        <v>3.3349000000000002</v>
      </c>
      <c r="E89">
        <v>4.5254000000000003</v>
      </c>
      <c r="F89">
        <v>3.0743999999999998</v>
      </c>
      <c r="G89">
        <v>2.7075999999999998</v>
      </c>
      <c r="H89">
        <v>3.4411999999999998</v>
      </c>
      <c r="I89" t="str">
        <f t="shared" si="1"/>
        <v>In Jan, absenteeism was not significantly higher than expected in Region 8.</v>
      </c>
    </row>
    <row r="90" spans="1:9" x14ac:dyDescent="0.35">
      <c r="A90" t="s">
        <v>27</v>
      </c>
      <c r="B90" t="s">
        <v>4</v>
      </c>
      <c r="C90">
        <v>2.8128000000000002</v>
      </c>
      <c r="D90">
        <v>2.5055999999999998</v>
      </c>
      <c r="E90">
        <v>3.1200999999999999</v>
      </c>
      <c r="F90">
        <v>2.3591000000000002</v>
      </c>
      <c r="G90">
        <v>1.8958999999999999</v>
      </c>
      <c r="H90">
        <v>2.8222</v>
      </c>
      <c r="I90" t="str">
        <f t="shared" si="1"/>
        <v>In Feb, absenteeism was not significantly higher than expected in Region 8.</v>
      </c>
    </row>
    <row r="91" spans="1:9" x14ac:dyDescent="0.35">
      <c r="A91" t="s">
        <v>27</v>
      </c>
      <c r="B91" t="s">
        <v>5</v>
      </c>
      <c r="C91">
        <v>2.3031000000000001</v>
      </c>
      <c r="D91">
        <v>1.2087000000000001</v>
      </c>
      <c r="E91">
        <v>3.3974000000000002</v>
      </c>
      <c r="F91">
        <v>2.2833999999999999</v>
      </c>
      <c r="G91">
        <v>2.1366000000000001</v>
      </c>
      <c r="H91">
        <v>2.4302999999999999</v>
      </c>
      <c r="I91" t="str">
        <f t="shared" si="1"/>
        <v>In Mar, absenteeism was not significantly higher than expected in Region 8.</v>
      </c>
    </row>
    <row r="92" spans="1:9" x14ac:dyDescent="0.35">
      <c r="A92" t="s">
        <v>27</v>
      </c>
      <c r="B92" t="s">
        <v>6</v>
      </c>
      <c r="C92">
        <v>2.1086</v>
      </c>
      <c r="D92">
        <v>0.94499999999999995</v>
      </c>
      <c r="E92">
        <v>3.2722000000000002</v>
      </c>
      <c r="F92">
        <v>2.0386000000000002</v>
      </c>
      <c r="G92">
        <v>1.8774999999999999</v>
      </c>
      <c r="H92">
        <v>2.1997</v>
      </c>
      <c r="I92" t="str">
        <f t="shared" si="1"/>
        <v>In Apr, absenteeism was not significantly higher than expected in Region 8.</v>
      </c>
    </row>
    <row r="93" spans="1:9" x14ac:dyDescent="0.35">
      <c r="A93" t="s">
        <v>27</v>
      </c>
      <c r="B93" t="s">
        <v>7</v>
      </c>
      <c r="C93">
        <v>1.6516</v>
      </c>
      <c r="D93">
        <v>1.4322999999999999</v>
      </c>
      <c r="E93">
        <v>1.8709</v>
      </c>
      <c r="F93">
        <v>1.7332000000000001</v>
      </c>
      <c r="G93">
        <v>1.5212000000000001</v>
      </c>
      <c r="H93">
        <v>1.9452</v>
      </c>
      <c r="I93" t="str">
        <f t="shared" si="1"/>
        <v>In May, absenteeism was not significantly higher than expected in Region 8.</v>
      </c>
    </row>
    <row r="94" spans="1:9" x14ac:dyDescent="0.35">
      <c r="A94" t="s">
        <v>27</v>
      </c>
      <c r="B94" t="s">
        <v>8</v>
      </c>
      <c r="C94">
        <v>1.5767</v>
      </c>
      <c r="D94">
        <v>0.9405</v>
      </c>
      <c r="E94">
        <v>2.2128999999999999</v>
      </c>
      <c r="F94">
        <v>1.7373000000000001</v>
      </c>
      <c r="G94">
        <v>1.5747</v>
      </c>
      <c r="H94">
        <v>1.8998999999999999</v>
      </c>
      <c r="I94" t="str">
        <f t="shared" si="1"/>
        <v>In Jun, absenteeism was not significantly higher than expected in Region 8.</v>
      </c>
    </row>
    <row r="95" spans="1:9" x14ac:dyDescent="0.35">
      <c r="A95" t="s">
        <v>27</v>
      </c>
      <c r="B95" t="s">
        <v>9</v>
      </c>
      <c r="C95">
        <v>2.1999</v>
      </c>
      <c r="D95">
        <v>1.4047000000000001</v>
      </c>
      <c r="E95">
        <v>2.9950999999999999</v>
      </c>
      <c r="F95">
        <v>1.7621</v>
      </c>
      <c r="G95">
        <v>1.6026</v>
      </c>
      <c r="H95">
        <v>1.9216</v>
      </c>
      <c r="I95" t="str">
        <f t="shared" si="1"/>
        <v>In Jul, absenteeism was not significantly higher than expected in Region 8.</v>
      </c>
    </row>
    <row r="96" spans="1:9" x14ac:dyDescent="0.35">
      <c r="A96" t="s">
        <v>27</v>
      </c>
      <c r="B96" t="s">
        <v>10</v>
      </c>
      <c r="C96">
        <v>1.9428000000000001</v>
      </c>
      <c r="D96">
        <v>1.5426</v>
      </c>
      <c r="E96">
        <v>2.343</v>
      </c>
      <c r="F96">
        <v>1.7927</v>
      </c>
      <c r="G96">
        <v>1.4716</v>
      </c>
      <c r="H96">
        <v>2.1139000000000001</v>
      </c>
      <c r="I96" t="str">
        <f t="shared" si="1"/>
        <v>In Aug, absenteeism was not significantly higher than expected in Region 8.</v>
      </c>
    </row>
    <row r="97" spans="1:9" x14ac:dyDescent="0.35">
      <c r="A97" t="s">
        <v>27</v>
      </c>
      <c r="B97" t="s">
        <v>11</v>
      </c>
      <c r="C97">
        <v>1.8918999999999999</v>
      </c>
      <c r="D97">
        <v>1.5851999999999999</v>
      </c>
      <c r="E97">
        <v>2.1985000000000001</v>
      </c>
      <c r="F97">
        <v>1.9173</v>
      </c>
      <c r="G97">
        <v>1.7347999999999999</v>
      </c>
      <c r="H97">
        <v>2.0996999999999999</v>
      </c>
      <c r="I97" t="str">
        <f t="shared" si="1"/>
        <v>In Sep, absenteeism was not significantly higher than expected in Region 8.</v>
      </c>
    </row>
    <row r="98" spans="1:9" x14ac:dyDescent="0.35">
      <c r="A98" t="s">
        <v>28</v>
      </c>
      <c r="B98" t="s">
        <v>0</v>
      </c>
      <c r="C98">
        <v>2.0617000000000001</v>
      </c>
      <c r="D98">
        <v>1.8534999999999999</v>
      </c>
      <c r="E98">
        <v>2.27</v>
      </c>
      <c r="F98">
        <v>1.982</v>
      </c>
      <c r="G98">
        <v>1.8486</v>
      </c>
      <c r="H98">
        <v>2.1153</v>
      </c>
      <c r="I98" t="str">
        <f t="shared" si="1"/>
        <v>In Oct, absenteeism was not significantly higher than expected in Region 9.</v>
      </c>
    </row>
    <row r="99" spans="1:9" x14ac:dyDescent="0.35">
      <c r="A99" t="s">
        <v>28</v>
      </c>
      <c r="B99" t="s">
        <v>1</v>
      </c>
      <c r="C99">
        <v>2.387</v>
      </c>
      <c r="D99">
        <v>2.1537000000000002</v>
      </c>
      <c r="E99">
        <v>2.6202999999999999</v>
      </c>
      <c r="F99">
        <v>2.2652999999999999</v>
      </c>
      <c r="G99">
        <v>1.9757</v>
      </c>
      <c r="H99">
        <v>2.5550000000000002</v>
      </c>
      <c r="I99" t="str">
        <f t="shared" si="1"/>
        <v>In Nov, absenteeism was not significantly higher than expected in Region 9.</v>
      </c>
    </row>
    <row r="100" spans="1:9" x14ac:dyDescent="0.35">
      <c r="A100" t="s">
        <v>28</v>
      </c>
      <c r="B100" t="s">
        <v>2</v>
      </c>
      <c r="C100">
        <v>2.6535000000000002</v>
      </c>
      <c r="D100">
        <v>2.2237</v>
      </c>
      <c r="E100">
        <v>3.0832999999999999</v>
      </c>
      <c r="F100">
        <v>2.6905999999999999</v>
      </c>
      <c r="G100">
        <v>2.6124999999999998</v>
      </c>
      <c r="H100">
        <v>2.7686999999999999</v>
      </c>
      <c r="I100" t="str">
        <f t="shared" si="1"/>
        <v>In Dec, absenteeism was not significantly higher than expected in Region 9.</v>
      </c>
    </row>
    <row r="101" spans="1:9" x14ac:dyDescent="0.35">
      <c r="A101" t="s">
        <v>28</v>
      </c>
      <c r="B101" t="s">
        <v>3</v>
      </c>
      <c r="C101">
        <v>3.3329</v>
      </c>
      <c r="D101">
        <v>2.8529</v>
      </c>
      <c r="E101">
        <v>3.8129</v>
      </c>
      <c r="F101">
        <v>3.4897</v>
      </c>
      <c r="G101">
        <v>3.3250999999999999</v>
      </c>
      <c r="H101">
        <v>3.6541999999999999</v>
      </c>
      <c r="I101" t="str">
        <f t="shared" si="1"/>
        <v>In Jan, absenteeism was not significantly higher than expected in Region 9.</v>
      </c>
    </row>
    <row r="102" spans="1:9" x14ac:dyDescent="0.35">
      <c r="A102" t="s">
        <v>28</v>
      </c>
      <c r="B102" t="s">
        <v>4</v>
      </c>
      <c r="C102">
        <v>2.5398000000000001</v>
      </c>
      <c r="D102">
        <v>1.9737</v>
      </c>
      <c r="E102">
        <v>3.1057999999999999</v>
      </c>
      <c r="F102">
        <v>2.4437000000000002</v>
      </c>
      <c r="G102">
        <v>2.3340999999999998</v>
      </c>
      <c r="H102">
        <v>2.5533000000000001</v>
      </c>
      <c r="I102" t="str">
        <f t="shared" si="1"/>
        <v>In Feb, absenteeism was not significantly higher than expected in Region 9.</v>
      </c>
    </row>
    <row r="103" spans="1:9" x14ac:dyDescent="0.35">
      <c r="A103" t="s">
        <v>28</v>
      </c>
      <c r="B103" t="s">
        <v>5</v>
      </c>
      <c r="C103">
        <v>2.7202999999999999</v>
      </c>
      <c r="D103">
        <v>2.4704000000000002</v>
      </c>
      <c r="E103">
        <v>2.9702999999999999</v>
      </c>
      <c r="F103">
        <v>2.3188</v>
      </c>
      <c r="G103">
        <v>2.2206000000000001</v>
      </c>
      <c r="H103">
        <v>2.4169999999999998</v>
      </c>
      <c r="I103" t="str">
        <f t="shared" si="1"/>
        <v>In Mar, absenteeism was significantly higher than expected in Region 9.</v>
      </c>
    </row>
    <row r="104" spans="1:9" x14ac:dyDescent="0.35">
      <c r="A104" t="s">
        <v>28</v>
      </c>
      <c r="B104" t="s">
        <v>6</v>
      </c>
      <c r="C104">
        <v>2.7219000000000002</v>
      </c>
      <c r="D104">
        <v>2.4136000000000002</v>
      </c>
      <c r="E104">
        <v>3.0301</v>
      </c>
      <c r="F104">
        <v>2.2517</v>
      </c>
      <c r="G104">
        <v>1.8395999999999999</v>
      </c>
      <c r="H104">
        <v>2.6638000000000002</v>
      </c>
      <c r="I104" t="str">
        <f t="shared" si="1"/>
        <v>In Apr, absenteeism was not significantly higher than expected in Region 9.</v>
      </c>
    </row>
    <row r="105" spans="1:9" x14ac:dyDescent="0.35">
      <c r="A105" t="s">
        <v>28</v>
      </c>
      <c r="B105" t="s">
        <v>7</v>
      </c>
      <c r="C105">
        <v>2.3380999999999998</v>
      </c>
      <c r="D105">
        <v>1.9274</v>
      </c>
      <c r="E105">
        <v>2.7488000000000001</v>
      </c>
      <c r="F105">
        <v>2.2504</v>
      </c>
      <c r="G105">
        <v>2.0059999999999998</v>
      </c>
      <c r="H105">
        <v>2.4948000000000001</v>
      </c>
      <c r="I105" t="str">
        <f t="shared" si="1"/>
        <v>In May, absenteeism was not significantly higher than expected in Region 9.</v>
      </c>
    </row>
    <row r="106" spans="1:9" x14ac:dyDescent="0.35">
      <c r="A106" t="s">
        <v>28</v>
      </c>
      <c r="B106" t="s">
        <v>8</v>
      </c>
      <c r="C106">
        <v>1.7866</v>
      </c>
      <c r="D106">
        <v>0.88890000000000002</v>
      </c>
      <c r="E106">
        <v>2.6842000000000001</v>
      </c>
      <c r="F106">
        <v>1.8472</v>
      </c>
      <c r="G106">
        <v>1.7888999999999999</v>
      </c>
      <c r="H106">
        <v>1.9054</v>
      </c>
      <c r="I106" t="str">
        <f t="shared" si="1"/>
        <v>In Jun, absenteeism was not significantly higher than expected in Region 9.</v>
      </c>
    </row>
    <row r="107" spans="1:9" x14ac:dyDescent="0.35">
      <c r="A107" t="s">
        <v>28</v>
      </c>
      <c r="B107" t="s">
        <v>9</v>
      </c>
      <c r="C107">
        <v>2.1884000000000001</v>
      </c>
      <c r="D107">
        <v>1.5984</v>
      </c>
      <c r="E107">
        <v>2.7783000000000002</v>
      </c>
      <c r="F107">
        <v>2.0373999999999999</v>
      </c>
      <c r="G107">
        <v>1.9129</v>
      </c>
      <c r="H107">
        <v>2.1617999999999999</v>
      </c>
      <c r="I107" t="str">
        <f t="shared" si="1"/>
        <v>In Jul, absenteeism was not significantly higher than expected in Region 9.</v>
      </c>
    </row>
    <row r="108" spans="1:9" x14ac:dyDescent="0.35">
      <c r="A108" t="s">
        <v>28</v>
      </c>
      <c r="B108" t="s">
        <v>10</v>
      </c>
      <c r="C108">
        <v>2.2448999999999999</v>
      </c>
      <c r="D108">
        <v>1.9557</v>
      </c>
      <c r="E108">
        <v>2.5341</v>
      </c>
      <c r="F108">
        <v>2.2656000000000001</v>
      </c>
      <c r="G108">
        <v>2.1850000000000001</v>
      </c>
      <c r="H108">
        <v>2.3462000000000001</v>
      </c>
      <c r="I108" t="str">
        <f t="shared" si="1"/>
        <v>In Aug, absenteeism was not significantly higher than expected in Region 9.</v>
      </c>
    </row>
    <row r="109" spans="1:9" x14ac:dyDescent="0.35">
      <c r="A109" t="s">
        <v>28</v>
      </c>
      <c r="B109" t="s">
        <v>11</v>
      </c>
      <c r="C109">
        <v>2.9073000000000002</v>
      </c>
      <c r="D109">
        <v>2.6122999999999998</v>
      </c>
      <c r="E109">
        <v>3.2021999999999999</v>
      </c>
      <c r="F109">
        <v>2.0213999999999999</v>
      </c>
      <c r="G109">
        <v>1.9452</v>
      </c>
      <c r="H109">
        <v>2.0975000000000001</v>
      </c>
      <c r="I109" t="str">
        <f t="shared" si="1"/>
        <v>In Sep, absenteeism was significantly higher than expected in Region 9.</v>
      </c>
    </row>
    <row r="110" spans="1:9" x14ac:dyDescent="0.35">
      <c r="A110" t="s">
        <v>29</v>
      </c>
      <c r="B110" t="s">
        <v>0</v>
      </c>
      <c r="C110">
        <v>3.1507999999999998</v>
      </c>
      <c r="D110">
        <v>2.6179000000000001</v>
      </c>
      <c r="E110">
        <v>3.6837</v>
      </c>
      <c r="F110">
        <v>2.7235</v>
      </c>
      <c r="G110">
        <v>2.2509000000000001</v>
      </c>
      <c r="H110">
        <v>3.1960999999999999</v>
      </c>
      <c r="I110" t="str">
        <f t="shared" si="1"/>
        <v>In Oct, absenteeism was not significantly higher than expected in Region 10.</v>
      </c>
    </row>
    <row r="111" spans="1:9" x14ac:dyDescent="0.35">
      <c r="A111" t="s">
        <v>29</v>
      </c>
      <c r="B111" t="s">
        <v>1</v>
      </c>
      <c r="C111">
        <v>3.3441999999999998</v>
      </c>
      <c r="D111">
        <v>1.7202</v>
      </c>
      <c r="E111">
        <v>4.9682000000000004</v>
      </c>
      <c r="F111">
        <v>2.7282000000000002</v>
      </c>
      <c r="G111">
        <v>2.5082</v>
      </c>
      <c r="H111">
        <v>2.9481999999999999</v>
      </c>
      <c r="I111" t="str">
        <f t="shared" si="1"/>
        <v>In Nov, absenteeism was not significantly higher than expected in Region 10.</v>
      </c>
    </row>
    <row r="112" spans="1:9" x14ac:dyDescent="0.35">
      <c r="A112" t="s">
        <v>29</v>
      </c>
      <c r="B112" t="s">
        <v>2</v>
      </c>
      <c r="C112">
        <v>4.6006</v>
      </c>
      <c r="D112">
        <v>4.0267999999999997</v>
      </c>
      <c r="E112">
        <v>5.1745000000000001</v>
      </c>
      <c r="F112">
        <v>3.1827999999999999</v>
      </c>
      <c r="G112">
        <v>2.7084999999999999</v>
      </c>
      <c r="H112">
        <v>3.6570999999999998</v>
      </c>
      <c r="I112" t="str">
        <f t="shared" si="1"/>
        <v>In Dec, absenteeism was significantly higher than expected in Region 10.</v>
      </c>
    </row>
    <row r="113" spans="1:9" x14ac:dyDescent="0.35">
      <c r="A113" t="s">
        <v>29</v>
      </c>
      <c r="B113" t="s">
        <v>3</v>
      </c>
      <c r="C113">
        <v>4.0307000000000004</v>
      </c>
      <c r="D113">
        <v>2.5255000000000001</v>
      </c>
      <c r="E113">
        <v>5.5358999999999998</v>
      </c>
      <c r="F113">
        <v>3.8950999999999998</v>
      </c>
      <c r="G113">
        <v>3.6835</v>
      </c>
      <c r="H113">
        <v>4.1067999999999998</v>
      </c>
      <c r="I113" t="str">
        <f t="shared" si="1"/>
        <v>In Jan, absenteeism was not significantly higher than expected in Region 10.</v>
      </c>
    </row>
    <row r="114" spans="1:9" x14ac:dyDescent="0.35">
      <c r="A114" t="s">
        <v>29</v>
      </c>
      <c r="B114" t="s">
        <v>4</v>
      </c>
      <c r="C114">
        <v>4.1322000000000001</v>
      </c>
      <c r="D114">
        <v>3.6488</v>
      </c>
      <c r="E114">
        <v>4.6155999999999997</v>
      </c>
      <c r="F114">
        <v>3.2029000000000001</v>
      </c>
      <c r="G114">
        <v>2.7669000000000001</v>
      </c>
      <c r="H114">
        <v>3.6389</v>
      </c>
      <c r="I114" t="str">
        <f t="shared" si="1"/>
        <v>In Feb, absenteeism was significantly higher than expected in Region 10.</v>
      </c>
    </row>
    <row r="115" spans="1:9" x14ac:dyDescent="0.35">
      <c r="A115" t="s">
        <v>29</v>
      </c>
      <c r="B115" t="s">
        <v>5</v>
      </c>
      <c r="C115">
        <v>4.4390999999999998</v>
      </c>
      <c r="D115">
        <v>4.3346</v>
      </c>
      <c r="E115">
        <v>4.5435999999999996</v>
      </c>
      <c r="F115">
        <v>3.0973999999999999</v>
      </c>
      <c r="G115">
        <v>2.7120000000000002</v>
      </c>
      <c r="H115">
        <v>3.4828999999999999</v>
      </c>
      <c r="I115" t="str">
        <f t="shared" si="1"/>
        <v>In Mar, absenteeism was significantly higher than expected in Region 10.</v>
      </c>
    </row>
    <row r="116" spans="1:9" x14ac:dyDescent="0.35">
      <c r="A116" t="s">
        <v>29</v>
      </c>
      <c r="B116" t="s">
        <v>6</v>
      </c>
      <c r="C116">
        <v>3.3481999999999998</v>
      </c>
      <c r="D116">
        <v>2.8872</v>
      </c>
      <c r="E116">
        <v>3.8090999999999999</v>
      </c>
      <c r="F116">
        <v>2.19</v>
      </c>
      <c r="G116">
        <v>1.6629</v>
      </c>
      <c r="H116">
        <v>2.7170999999999998</v>
      </c>
      <c r="I116" t="str">
        <f t="shared" si="1"/>
        <v>In Apr, absenteeism was significantly higher than expected in Region 10.</v>
      </c>
    </row>
    <row r="117" spans="1:9" x14ac:dyDescent="0.35">
      <c r="A117" t="s">
        <v>29</v>
      </c>
      <c r="B117" t="s">
        <v>7</v>
      </c>
      <c r="C117">
        <v>2.5009000000000001</v>
      </c>
      <c r="D117">
        <v>1.9490000000000001</v>
      </c>
      <c r="E117">
        <v>3.0529000000000002</v>
      </c>
      <c r="F117">
        <v>3.0335000000000001</v>
      </c>
      <c r="G117">
        <v>2.6957</v>
      </c>
      <c r="H117">
        <v>3.3713000000000002</v>
      </c>
      <c r="I117" t="str">
        <f t="shared" si="1"/>
        <v>In May, absenteeism was not significantly higher than expected in Region 10.</v>
      </c>
    </row>
    <row r="118" spans="1:9" x14ac:dyDescent="0.35">
      <c r="A118" t="s">
        <v>29</v>
      </c>
      <c r="B118" t="s">
        <v>8</v>
      </c>
      <c r="C118">
        <v>2.7911000000000001</v>
      </c>
      <c r="D118">
        <v>1.8426</v>
      </c>
      <c r="E118">
        <v>3.7395999999999998</v>
      </c>
      <c r="F118">
        <v>2.3275000000000001</v>
      </c>
      <c r="G118">
        <v>2.0392000000000001</v>
      </c>
      <c r="H118">
        <v>2.6158999999999999</v>
      </c>
      <c r="I118" t="str">
        <f t="shared" si="1"/>
        <v>In Jun, absenteeism was not significantly higher than expected in Region 10.</v>
      </c>
    </row>
    <row r="119" spans="1:9" x14ac:dyDescent="0.35">
      <c r="A119" t="s">
        <v>29</v>
      </c>
      <c r="B119" t="s">
        <v>9</v>
      </c>
      <c r="C119">
        <v>2.0615000000000001</v>
      </c>
      <c r="D119">
        <v>1.5596000000000001</v>
      </c>
      <c r="E119">
        <v>2.5634000000000001</v>
      </c>
      <c r="F119">
        <v>2.3296999999999999</v>
      </c>
      <c r="G119">
        <v>2.1160000000000001</v>
      </c>
      <c r="H119">
        <v>2.5434000000000001</v>
      </c>
      <c r="I119" t="str">
        <f t="shared" si="1"/>
        <v>In Jul, absenteeism was not significantly higher than expected in Region 10.</v>
      </c>
    </row>
    <row r="120" spans="1:9" x14ac:dyDescent="0.35">
      <c r="A120" t="s">
        <v>29</v>
      </c>
      <c r="B120" t="s">
        <v>10</v>
      </c>
      <c r="C120">
        <v>2.8340999999999998</v>
      </c>
      <c r="D120">
        <v>1.3236000000000001</v>
      </c>
      <c r="E120">
        <v>4.3445999999999998</v>
      </c>
      <c r="F120">
        <v>2.2216999999999998</v>
      </c>
      <c r="G120">
        <v>1.9817</v>
      </c>
      <c r="H120">
        <v>2.4615999999999998</v>
      </c>
      <c r="I120" t="str">
        <f t="shared" si="1"/>
        <v>In Aug, absenteeism was not significantly higher than expected in Region 10.</v>
      </c>
    </row>
    <row r="121" spans="1:9" x14ac:dyDescent="0.35">
      <c r="A121" t="s">
        <v>29</v>
      </c>
      <c r="B121" t="s">
        <v>11</v>
      </c>
      <c r="C121">
        <v>3.6604000000000001</v>
      </c>
      <c r="D121">
        <v>2.5933000000000002</v>
      </c>
      <c r="E121">
        <v>4.7274000000000003</v>
      </c>
      <c r="F121">
        <v>2.7317999999999998</v>
      </c>
      <c r="G121">
        <v>2.4731999999999998</v>
      </c>
      <c r="H121">
        <v>2.9904999999999999</v>
      </c>
      <c r="I121" t="str">
        <f t="shared" si="1"/>
        <v>In Sep, absenteeism was not significantly higher than expected in Region 10.</v>
      </c>
    </row>
  </sheetData>
  <phoneticPr fontId="21"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activeCell="E22" sqref="E22"/>
    </sheetView>
  </sheetViews>
  <sheetFormatPr defaultRowHeight="14.5" x14ac:dyDescent="0.35"/>
  <cols>
    <col min="2" max="4" width="10.453125" customWidth="1"/>
    <col min="6" max="6" width="9.1796875" customWidth="1"/>
  </cols>
  <sheetData>
    <row r="1" spans="1:6" x14ac:dyDescent="0.35">
      <c r="A1" t="s">
        <v>12</v>
      </c>
      <c r="B1" t="s">
        <v>31</v>
      </c>
      <c r="C1" t="s">
        <v>32</v>
      </c>
      <c r="D1" t="s">
        <v>33</v>
      </c>
      <c r="E1" t="s">
        <v>34</v>
      </c>
      <c r="F1" t="s">
        <v>109</v>
      </c>
    </row>
    <row r="2" spans="1:6" x14ac:dyDescent="0.35">
      <c r="A2" t="s">
        <v>0</v>
      </c>
      <c r="B2">
        <v>2.17</v>
      </c>
      <c r="C2">
        <v>1.9</v>
      </c>
      <c r="D2">
        <v>2.19</v>
      </c>
      <c r="E2">
        <v>3.11</v>
      </c>
      <c r="F2" t="str">
        <f t="shared" ref="F2:F13"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2.98</v>
      </c>
      <c r="C3">
        <v>1.98</v>
      </c>
      <c r="D3">
        <v>2.2799999999999998</v>
      </c>
      <c r="E3">
        <v>3.13</v>
      </c>
      <c r="F3" t="str">
        <f t="shared" si="0"/>
        <v>In Nov, absenteeism by age group was highest in the 65+ yrs age group.</v>
      </c>
    </row>
    <row r="4" spans="1:6" x14ac:dyDescent="0.35">
      <c r="A4" t="s">
        <v>2</v>
      </c>
      <c r="B4">
        <v>3.82</v>
      </c>
      <c r="C4">
        <v>2.39</v>
      </c>
      <c r="D4">
        <v>2.5099999999999998</v>
      </c>
      <c r="E4">
        <v>4.1900000000000004</v>
      </c>
      <c r="F4" t="str">
        <f t="shared" si="0"/>
        <v>In Dec, absenteeism by age group was highest in the 65+ yrs age group.</v>
      </c>
    </row>
    <row r="5" spans="1:6" x14ac:dyDescent="0.35">
      <c r="A5" t="s">
        <v>3</v>
      </c>
      <c r="B5">
        <v>3.75</v>
      </c>
      <c r="C5">
        <v>2.41</v>
      </c>
      <c r="D5">
        <v>3.04</v>
      </c>
      <c r="E5">
        <v>3.26</v>
      </c>
      <c r="F5" t="str">
        <f t="shared" si="0"/>
        <v>In Jan, absenteeism by age group was highest in the 16-24 yrs age group.</v>
      </c>
    </row>
    <row r="6" spans="1:6" x14ac:dyDescent="0.35">
      <c r="A6" t="s">
        <v>4</v>
      </c>
      <c r="B6">
        <v>2.5099999999999998</v>
      </c>
      <c r="C6">
        <v>2.31</v>
      </c>
      <c r="D6">
        <v>2.71</v>
      </c>
      <c r="E6">
        <v>3.51</v>
      </c>
      <c r="F6" t="str">
        <f t="shared" si="0"/>
        <v>In Feb, absenteeism by age group was highest in the 65+ yrs age group.</v>
      </c>
    </row>
    <row r="7" spans="1:6" x14ac:dyDescent="0.35">
      <c r="A7" t="s">
        <v>5</v>
      </c>
      <c r="B7">
        <v>2.6</v>
      </c>
      <c r="C7">
        <v>2.12</v>
      </c>
      <c r="D7">
        <v>2.54</v>
      </c>
      <c r="E7">
        <v>3.5</v>
      </c>
      <c r="F7" t="str">
        <f t="shared" si="0"/>
        <v>In Mar, absenteeism by age group was highest in the 65+ yrs age group.</v>
      </c>
    </row>
    <row r="8" spans="1:6" x14ac:dyDescent="0.35">
      <c r="A8" t="s">
        <v>6</v>
      </c>
      <c r="B8">
        <v>2</v>
      </c>
      <c r="C8">
        <v>1.93</v>
      </c>
      <c r="D8">
        <v>2.21</v>
      </c>
      <c r="E8">
        <v>3.21</v>
      </c>
      <c r="F8" t="str">
        <f t="shared" si="0"/>
        <v>In Apr, absenteeism by age group was highest in the 65+ yrs age group.</v>
      </c>
    </row>
    <row r="9" spans="1:6" x14ac:dyDescent="0.35">
      <c r="A9" t="s">
        <v>7</v>
      </c>
      <c r="B9">
        <v>2.31</v>
      </c>
      <c r="C9">
        <v>1.95</v>
      </c>
      <c r="D9">
        <v>2.12</v>
      </c>
      <c r="E9">
        <v>2.44</v>
      </c>
      <c r="F9" t="str">
        <f t="shared" si="0"/>
        <v>In May, absenteeism by age group was highest in the 65+ yrs age group.</v>
      </c>
    </row>
    <row r="10" spans="1:6" x14ac:dyDescent="0.35">
      <c r="A10" t="s">
        <v>8</v>
      </c>
      <c r="B10">
        <v>1.34</v>
      </c>
      <c r="C10">
        <v>1.48</v>
      </c>
      <c r="D10">
        <v>1.85</v>
      </c>
      <c r="E10">
        <v>2.57</v>
      </c>
      <c r="F10" t="str">
        <f t="shared" si="0"/>
        <v>In Jun, absenteeism by age group was highest in the 65+ yrs age group.</v>
      </c>
    </row>
    <row r="11" spans="1:6" x14ac:dyDescent="0.35">
      <c r="A11" t="s">
        <v>9</v>
      </c>
      <c r="B11">
        <v>2.02</v>
      </c>
      <c r="C11">
        <v>1.68</v>
      </c>
      <c r="D11">
        <v>2.02</v>
      </c>
      <c r="E11">
        <v>2.44</v>
      </c>
      <c r="F11" t="str">
        <f t="shared" si="0"/>
        <v>In Jul, absenteeism by age group was highest in the 65+ yrs age group.</v>
      </c>
    </row>
    <row r="12" spans="1:6" x14ac:dyDescent="0.35">
      <c r="A12" t="s">
        <v>10</v>
      </c>
      <c r="B12">
        <v>2.63</v>
      </c>
      <c r="C12">
        <v>1.91</v>
      </c>
      <c r="D12">
        <v>2.0299999999999998</v>
      </c>
      <c r="E12">
        <v>2.82</v>
      </c>
      <c r="F12" t="str">
        <f t="shared" si="0"/>
        <v>In Aug, absenteeism by age group was highest in the 65+ yrs age group.</v>
      </c>
    </row>
    <row r="13" spans="1:6" x14ac:dyDescent="0.35">
      <c r="A13" t="s">
        <v>11</v>
      </c>
      <c r="B13">
        <v>2.36</v>
      </c>
      <c r="C13">
        <v>2.13</v>
      </c>
      <c r="D13">
        <v>2.38</v>
      </c>
      <c r="E13">
        <v>3.38</v>
      </c>
      <c r="F13" t="str">
        <f t="shared" si="0"/>
        <v>In Sep, absenteeism by age group was highest in the 65+ yrs age group.</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50"/>
  <sheetViews>
    <sheetView topLeftCell="A38" workbookViewId="0">
      <selection activeCell="H55" sqref="H55"/>
    </sheetView>
  </sheetViews>
  <sheetFormatPr defaultRowHeight="14.5" x14ac:dyDescent="0.35"/>
  <cols>
    <col min="1" max="1" width="11.54296875" customWidth="1"/>
    <col min="3" max="3" width="10.81640625" customWidth="1"/>
    <col min="4" max="4" width="14" customWidth="1"/>
    <col min="5" max="5" width="14.453125" customWidth="1"/>
    <col min="6" max="6" width="10.453125" customWidth="1"/>
    <col min="7" max="7" width="13.54296875" customWidth="1"/>
    <col min="8" max="8" width="19.1796875" customWidth="1"/>
    <col min="9" max="9" width="9.1796875" customWidth="1"/>
  </cols>
  <sheetData>
    <row r="1" spans="1:9" x14ac:dyDescent="0.35">
      <c r="A1" t="s">
        <v>35</v>
      </c>
      <c r="B1" t="s">
        <v>12</v>
      </c>
      <c r="C1" t="s">
        <v>14</v>
      </c>
      <c r="D1" t="s">
        <v>15</v>
      </c>
      <c r="E1" t="s">
        <v>16</v>
      </c>
      <c r="F1" t="s">
        <v>17</v>
      </c>
      <c r="G1" t="s">
        <v>18</v>
      </c>
      <c r="H1" t="s">
        <v>19</v>
      </c>
      <c r="I1" t="s">
        <v>109</v>
      </c>
    </row>
    <row r="2" spans="1:9" x14ac:dyDescent="0.35">
      <c r="A2" t="s">
        <v>35</v>
      </c>
      <c r="B2" t="s">
        <v>12</v>
      </c>
      <c r="C2" t="s">
        <v>14</v>
      </c>
      <c r="D2" t="s">
        <v>15</v>
      </c>
      <c r="E2" t="s">
        <v>16</v>
      </c>
      <c r="F2" t="s">
        <v>17</v>
      </c>
      <c r="G2" t="s">
        <v>18</v>
      </c>
      <c r="H2" t="s">
        <v>19</v>
      </c>
      <c r="I2" t="s">
        <v>109</v>
      </c>
    </row>
    <row r="3" spans="1:9" x14ac:dyDescent="0.35">
      <c r="A3" t="s">
        <v>36</v>
      </c>
      <c r="B3" t="s">
        <v>0</v>
      </c>
      <c r="C3">
        <v>2.1703000000000001</v>
      </c>
      <c r="D3">
        <v>1.6</v>
      </c>
      <c r="E3">
        <v>2.7404999999999999</v>
      </c>
      <c r="F3">
        <v>2.0567000000000002</v>
      </c>
      <c r="G3">
        <v>1.8267</v>
      </c>
      <c r="H3">
        <v>2.2867999999999999</v>
      </c>
      <c r="I3" t="str">
        <f t="shared" ref="I3:I50" si="0">IF(D3&gt;H3,"In "&amp;B3&amp;", absenteeism was significantly higher than expected in the"&amp;" "&amp;A3&amp;" age group.","In "&amp;B3&amp;", absenteeism was not significantly higher than expected in the"&amp;" "&amp;A3&amp;" age group.")</f>
        <v>In Oct, absenteeism was not significantly higher than expected in the 16 - 24 yrs age group.</v>
      </c>
    </row>
    <row r="4" spans="1:9" x14ac:dyDescent="0.35">
      <c r="A4" t="s">
        <v>36</v>
      </c>
      <c r="B4" t="s">
        <v>1</v>
      </c>
      <c r="C4">
        <v>2.9843999999999999</v>
      </c>
      <c r="D4">
        <v>2.4022999999999999</v>
      </c>
      <c r="E4">
        <v>3.5666000000000002</v>
      </c>
      <c r="F4">
        <v>2.5428000000000002</v>
      </c>
      <c r="G4">
        <v>2.1333000000000002</v>
      </c>
      <c r="H4">
        <v>2.9521999999999999</v>
      </c>
      <c r="I4" t="str">
        <f t="shared" si="0"/>
        <v>In Nov, absenteeism was not significantly higher than expected in the 16 - 24 yrs age group.</v>
      </c>
    </row>
    <row r="5" spans="1:9" x14ac:dyDescent="0.35">
      <c r="A5" t="s">
        <v>36</v>
      </c>
      <c r="B5" t="s">
        <v>2</v>
      </c>
      <c r="C5">
        <v>3.8180999999999998</v>
      </c>
      <c r="D5">
        <v>2.5766</v>
      </c>
      <c r="E5">
        <v>5.0595999999999997</v>
      </c>
      <c r="F5">
        <v>3.0379</v>
      </c>
      <c r="G5">
        <v>2.782</v>
      </c>
      <c r="H5">
        <v>3.2938999999999998</v>
      </c>
      <c r="I5" t="str">
        <f t="shared" si="0"/>
        <v>In Dec, absenteeism was not significantly higher than expected in the 16 - 24 yrs age group.</v>
      </c>
    </row>
    <row r="6" spans="1:9" x14ac:dyDescent="0.35">
      <c r="A6" t="s">
        <v>36</v>
      </c>
      <c r="B6" t="s">
        <v>3</v>
      </c>
      <c r="C6">
        <v>3.7458</v>
      </c>
      <c r="D6">
        <v>2.9817</v>
      </c>
      <c r="E6">
        <v>4.51</v>
      </c>
      <c r="F6">
        <v>3.5482</v>
      </c>
      <c r="G6">
        <v>3.294</v>
      </c>
      <c r="H6">
        <v>3.8025000000000002</v>
      </c>
      <c r="I6" t="str">
        <f t="shared" si="0"/>
        <v>In Jan, absenteeism was not significantly higher than expected in the 16 - 24 yrs age group.</v>
      </c>
    </row>
    <row r="7" spans="1:9" x14ac:dyDescent="0.35">
      <c r="A7" t="s">
        <v>36</v>
      </c>
      <c r="B7" t="s">
        <v>4</v>
      </c>
      <c r="C7">
        <v>2.5055999999999998</v>
      </c>
      <c r="D7">
        <v>1.8231999999999999</v>
      </c>
      <c r="E7">
        <v>3.1880999999999999</v>
      </c>
      <c r="F7">
        <v>2.5234999999999999</v>
      </c>
      <c r="G7">
        <v>2.2204999999999999</v>
      </c>
      <c r="H7">
        <v>2.8264</v>
      </c>
      <c r="I7" t="str">
        <f t="shared" si="0"/>
        <v>In Feb, absenteeism was not significantly higher than expected in the 16 - 24 yrs age group.</v>
      </c>
    </row>
    <row r="8" spans="1:9" x14ac:dyDescent="0.35">
      <c r="A8" t="s">
        <v>36</v>
      </c>
      <c r="B8" t="s">
        <v>5</v>
      </c>
      <c r="C8">
        <v>2.6002999999999998</v>
      </c>
      <c r="D8">
        <v>1.7765</v>
      </c>
      <c r="E8">
        <v>3.4241999999999999</v>
      </c>
      <c r="F8">
        <v>2.5314000000000001</v>
      </c>
      <c r="G8">
        <v>2.2035999999999998</v>
      </c>
      <c r="H8">
        <v>2.8592</v>
      </c>
      <c r="I8" t="str">
        <f t="shared" si="0"/>
        <v>In Mar, absenteeism was not significantly higher than expected in the 16 - 24 yrs age group.</v>
      </c>
    </row>
    <row r="9" spans="1:9" x14ac:dyDescent="0.35">
      <c r="A9" t="s">
        <v>36</v>
      </c>
      <c r="B9" t="s">
        <v>6</v>
      </c>
      <c r="C9">
        <v>2.0049000000000001</v>
      </c>
      <c r="D9">
        <v>0.96309999999999996</v>
      </c>
      <c r="E9">
        <v>3.0466000000000002</v>
      </c>
      <c r="F9">
        <v>2.3957999999999999</v>
      </c>
      <c r="G9">
        <v>2.0815000000000001</v>
      </c>
      <c r="H9">
        <v>2.7101999999999999</v>
      </c>
      <c r="I9" t="str">
        <f t="shared" si="0"/>
        <v>In Apr, absenteeism was not significantly higher than expected in the 16 - 24 yrs age group.</v>
      </c>
    </row>
    <row r="10" spans="1:9" x14ac:dyDescent="0.35">
      <c r="A10" t="s">
        <v>36</v>
      </c>
      <c r="B10" t="s">
        <v>7</v>
      </c>
      <c r="C10">
        <v>2.3121999999999998</v>
      </c>
      <c r="D10">
        <v>1.8129</v>
      </c>
      <c r="E10">
        <v>2.8115000000000001</v>
      </c>
      <c r="F10">
        <v>2.0728</v>
      </c>
      <c r="G10">
        <v>1.7337</v>
      </c>
      <c r="H10">
        <v>2.4119999999999999</v>
      </c>
      <c r="I10" t="str">
        <f t="shared" si="0"/>
        <v>In May, absenteeism was not significantly higher than expected in the 16 - 24 yrs age group.</v>
      </c>
    </row>
    <row r="11" spans="1:9" x14ac:dyDescent="0.35">
      <c r="A11" t="s">
        <v>36</v>
      </c>
      <c r="B11" t="s">
        <v>8</v>
      </c>
      <c r="C11">
        <v>1.3413999999999999</v>
      </c>
      <c r="D11">
        <v>0.77739999999999998</v>
      </c>
      <c r="E11">
        <v>1.9053</v>
      </c>
      <c r="F11">
        <v>1.8734999999999999</v>
      </c>
      <c r="G11">
        <v>1.6045</v>
      </c>
      <c r="H11">
        <v>2.1425000000000001</v>
      </c>
      <c r="I11" t="str">
        <f t="shared" si="0"/>
        <v>In Jun, absenteeism was not significantly higher than expected in the 16 - 24 yrs age group.</v>
      </c>
    </row>
    <row r="12" spans="1:9" x14ac:dyDescent="0.35">
      <c r="A12" t="s">
        <v>36</v>
      </c>
      <c r="B12" t="s">
        <v>9</v>
      </c>
      <c r="C12">
        <v>2.0234000000000001</v>
      </c>
      <c r="D12">
        <v>1.4678</v>
      </c>
      <c r="E12">
        <v>2.5790999999999999</v>
      </c>
      <c r="F12">
        <v>2.0617999999999999</v>
      </c>
      <c r="G12">
        <v>1.7945</v>
      </c>
      <c r="H12">
        <v>2.3290999999999999</v>
      </c>
      <c r="I12" t="str">
        <f t="shared" si="0"/>
        <v>In Jul, absenteeism was not significantly higher than expected in the 16 - 24 yrs age group.</v>
      </c>
    </row>
    <row r="13" spans="1:9" x14ac:dyDescent="0.35">
      <c r="A13" t="s">
        <v>36</v>
      </c>
      <c r="B13" t="s">
        <v>10</v>
      </c>
      <c r="C13">
        <v>2.6343999999999999</v>
      </c>
      <c r="D13">
        <v>1.9297</v>
      </c>
      <c r="E13">
        <v>3.339</v>
      </c>
      <c r="F13">
        <v>2.1463000000000001</v>
      </c>
      <c r="G13">
        <v>1.9134</v>
      </c>
      <c r="H13">
        <v>2.3792</v>
      </c>
      <c r="I13" t="str">
        <f t="shared" si="0"/>
        <v>In Aug, absenteeism was not significantly higher than expected in the 16 - 24 yrs age group.</v>
      </c>
    </row>
    <row r="14" spans="1:9" x14ac:dyDescent="0.35">
      <c r="A14" t="s">
        <v>36</v>
      </c>
      <c r="B14" t="s">
        <v>11</v>
      </c>
      <c r="C14">
        <v>2.3639999999999999</v>
      </c>
      <c r="D14">
        <v>1.7244999999999999</v>
      </c>
      <c r="E14">
        <v>3.0036</v>
      </c>
      <c r="F14">
        <v>2.3349000000000002</v>
      </c>
      <c r="G14">
        <v>2.0415000000000001</v>
      </c>
      <c r="H14">
        <v>2.6284000000000001</v>
      </c>
      <c r="I14" t="str">
        <f t="shared" si="0"/>
        <v>In Sep, absenteeism was not significantly higher than expected in the 16 - 24 yrs age group.</v>
      </c>
    </row>
    <row r="15" spans="1:9" x14ac:dyDescent="0.35">
      <c r="A15" t="s">
        <v>37</v>
      </c>
      <c r="B15" t="s">
        <v>0</v>
      </c>
      <c r="C15">
        <v>1.9031</v>
      </c>
      <c r="D15">
        <v>1.7251000000000001</v>
      </c>
      <c r="E15">
        <v>2.0811000000000002</v>
      </c>
      <c r="F15">
        <v>1.7538</v>
      </c>
      <c r="G15">
        <v>1.6685000000000001</v>
      </c>
      <c r="H15">
        <v>1.8391</v>
      </c>
      <c r="I15" t="str">
        <f t="shared" si="0"/>
        <v>In Oct, absenteeism was not significantly higher than expected in the 25 - 44 yrs age group.</v>
      </c>
    </row>
    <row r="16" spans="1:9" x14ac:dyDescent="0.35">
      <c r="A16" t="s">
        <v>37</v>
      </c>
      <c r="B16" t="s">
        <v>1</v>
      </c>
      <c r="C16">
        <v>1.9839</v>
      </c>
      <c r="D16">
        <v>1.7112000000000001</v>
      </c>
      <c r="E16">
        <v>2.2566000000000002</v>
      </c>
      <c r="F16">
        <v>1.9802999999999999</v>
      </c>
      <c r="G16">
        <v>1.8851</v>
      </c>
      <c r="H16">
        <v>2.0754000000000001</v>
      </c>
      <c r="I16" t="str">
        <f t="shared" si="0"/>
        <v>In Nov, absenteeism was not significantly higher than expected in the 25 - 44 yrs age group.</v>
      </c>
    </row>
    <row r="17" spans="1:9" x14ac:dyDescent="0.35">
      <c r="A17" t="s">
        <v>37</v>
      </c>
      <c r="B17" t="s">
        <v>2</v>
      </c>
      <c r="C17">
        <v>2.3938000000000001</v>
      </c>
      <c r="D17">
        <v>2.1469999999999998</v>
      </c>
      <c r="E17">
        <v>2.6404999999999998</v>
      </c>
      <c r="F17">
        <v>2.3702999999999999</v>
      </c>
      <c r="G17">
        <v>2.2725</v>
      </c>
      <c r="H17">
        <v>2.4681000000000002</v>
      </c>
      <c r="I17" t="str">
        <f t="shared" si="0"/>
        <v>In Dec, absenteeism was not significantly higher than expected in the 25 - 44 yrs age group.</v>
      </c>
    </row>
    <row r="18" spans="1:9" x14ac:dyDescent="0.35">
      <c r="A18" t="s">
        <v>37</v>
      </c>
      <c r="B18" t="s">
        <v>3</v>
      </c>
      <c r="C18">
        <v>2.4119999999999999</v>
      </c>
      <c r="D18">
        <v>2.1735000000000002</v>
      </c>
      <c r="E18">
        <v>2.6503999999999999</v>
      </c>
      <c r="F18">
        <v>2.9826000000000001</v>
      </c>
      <c r="G18">
        <v>2.8843999999999999</v>
      </c>
      <c r="H18">
        <v>3.0809000000000002</v>
      </c>
      <c r="I18" t="str">
        <f t="shared" si="0"/>
        <v>In Jan, absenteeism was not significantly higher than expected in the 25 - 44 yrs age group.</v>
      </c>
    </row>
    <row r="19" spans="1:9" x14ac:dyDescent="0.35">
      <c r="A19" t="s">
        <v>37</v>
      </c>
      <c r="B19" t="s">
        <v>4</v>
      </c>
      <c r="C19">
        <v>2.3088000000000002</v>
      </c>
      <c r="D19">
        <v>2.0209999999999999</v>
      </c>
      <c r="E19">
        <v>2.5966</v>
      </c>
      <c r="F19">
        <v>2.2219000000000002</v>
      </c>
      <c r="G19">
        <v>2.1118000000000001</v>
      </c>
      <c r="H19">
        <v>2.3319999999999999</v>
      </c>
      <c r="I19" t="str">
        <f t="shared" si="0"/>
        <v>In Feb, absenteeism was not significantly higher than expected in the 25 - 44 yrs age group.</v>
      </c>
    </row>
    <row r="20" spans="1:9" x14ac:dyDescent="0.35">
      <c r="A20" t="s">
        <v>37</v>
      </c>
      <c r="B20" t="s">
        <v>5</v>
      </c>
      <c r="C20">
        <v>2.1234999999999999</v>
      </c>
      <c r="D20">
        <v>1.8753</v>
      </c>
      <c r="E20">
        <v>2.3717999999999999</v>
      </c>
      <c r="F20">
        <v>2.0560999999999998</v>
      </c>
      <c r="G20">
        <v>1.9662999999999999</v>
      </c>
      <c r="H20">
        <v>2.1457999999999999</v>
      </c>
      <c r="I20" t="str">
        <f t="shared" si="0"/>
        <v>In Mar, absenteeism was not significantly higher than expected in the 25 - 44 yrs age group.</v>
      </c>
    </row>
    <row r="21" spans="1:9" x14ac:dyDescent="0.35">
      <c r="A21" t="s">
        <v>37</v>
      </c>
      <c r="B21" t="s">
        <v>6</v>
      </c>
      <c r="C21">
        <v>1.9308000000000001</v>
      </c>
      <c r="D21">
        <v>1.6633</v>
      </c>
      <c r="E21">
        <v>2.1983999999999999</v>
      </c>
      <c r="F21">
        <v>1.8105</v>
      </c>
      <c r="G21">
        <v>1.6871</v>
      </c>
      <c r="H21">
        <v>1.9338</v>
      </c>
      <c r="I21" t="str">
        <f t="shared" si="0"/>
        <v>In Apr, absenteeism was not significantly higher than expected in the 25 - 44 yrs age group.</v>
      </c>
    </row>
    <row r="22" spans="1:9" x14ac:dyDescent="0.35">
      <c r="A22" t="s">
        <v>37</v>
      </c>
      <c r="B22" t="s">
        <v>7</v>
      </c>
      <c r="C22">
        <v>1.9533</v>
      </c>
      <c r="D22">
        <v>1.7533000000000001</v>
      </c>
      <c r="E22">
        <v>2.1532</v>
      </c>
      <c r="F22">
        <v>1.8467</v>
      </c>
      <c r="G22">
        <v>1.7474000000000001</v>
      </c>
      <c r="H22">
        <v>1.9460999999999999</v>
      </c>
      <c r="I22" t="str">
        <f t="shared" si="0"/>
        <v>In May, absenteeism was not significantly higher than expected in the 25 - 44 yrs age group.</v>
      </c>
    </row>
    <row r="23" spans="1:9" x14ac:dyDescent="0.35">
      <c r="A23" t="s">
        <v>37</v>
      </c>
      <c r="B23" t="s">
        <v>8</v>
      </c>
      <c r="C23">
        <v>1.4764999999999999</v>
      </c>
      <c r="D23">
        <v>1.2709999999999999</v>
      </c>
      <c r="E23">
        <v>1.6819999999999999</v>
      </c>
      <c r="F23">
        <v>1.5446</v>
      </c>
      <c r="G23">
        <v>1.4279999999999999</v>
      </c>
      <c r="H23">
        <v>1.6613</v>
      </c>
      <c r="I23" t="str">
        <f t="shared" si="0"/>
        <v>In Jun, absenteeism was not significantly higher than expected in the 25 - 44 yrs age group.</v>
      </c>
    </row>
    <row r="24" spans="1:9" x14ac:dyDescent="0.35">
      <c r="A24" t="s">
        <v>37</v>
      </c>
      <c r="B24" t="s">
        <v>9</v>
      </c>
      <c r="C24">
        <v>1.6778</v>
      </c>
      <c r="D24">
        <v>1.4016999999999999</v>
      </c>
      <c r="E24">
        <v>1.9539</v>
      </c>
      <c r="F24">
        <v>1.6851</v>
      </c>
      <c r="G24">
        <v>1.5904</v>
      </c>
      <c r="H24">
        <v>1.7799</v>
      </c>
      <c r="I24" t="str">
        <f t="shared" si="0"/>
        <v>In Jul, absenteeism was not significantly higher than expected in the 25 - 44 yrs age group.</v>
      </c>
    </row>
    <row r="25" spans="1:9" x14ac:dyDescent="0.35">
      <c r="A25" t="s">
        <v>37</v>
      </c>
      <c r="B25" t="s">
        <v>10</v>
      </c>
      <c r="C25">
        <v>1.9065000000000001</v>
      </c>
      <c r="D25">
        <v>1.7138</v>
      </c>
      <c r="E25">
        <v>2.0992999999999999</v>
      </c>
      <c r="F25">
        <v>1.7544</v>
      </c>
      <c r="G25">
        <v>1.6460999999999999</v>
      </c>
      <c r="H25">
        <v>1.8626</v>
      </c>
      <c r="I25" t="str">
        <f t="shared" si="0"/>
        <v>In Aug, absenteeism was not significantly higher than expected in the 25 - 44 yrs age group.</v>
      </c>
    </row>
    <row r="26" spans="1:9" x14ac:dyDescent="0.35">
      <c r="A26" t="s">
        <v>37</v>
      </c>
      <c r="B26" t="s">
        <v>11</v>
      </c>
      <c r="C26">
        <v>2.1265999999999998</v>
      </c>
      <c r="D26">
        <v>1.9112</v>
      </c>
      <c r="E26">
        <v>2.3420999999999998</v>
      </c>
      <c r="F26">
        <v>1.8722000000000001</v>
      </c>
      <c r="G26">
        <v>1.7565</v>
      </c>
      <c r="H26">
        <v>1.988</v>
      </c>
      <c r="I26" t="str">
        <f t="shared" si="0"/>
        <v>In Sep, absenteeism was not significantly higher than expected in the 25 - 44 yrs age group.</v>
      </c>
    </row>
    <row r="27" spans="1:9" x14ac:dyDescent="0.35">
      <c r="A27" t="s">
        <v>38</v>
      </c>
      <c r="B27" t="s">
        <v>0</v>
      </c>
      <c r="C27">
        <v>2.1930999999999998</v>
      </c>
      <c r="D27">
        <v>1.9339</v>
      </c>
      <c r="E27">
        <v>2.4521999999999999</v>
      </c>
      <c r="F27">
        <v>2.1292</v>
      </c>
      <c r="G27">
        <v>2.0331000000000001</v>
      </c>
      <c r="H27">
        <v>2.2252000000000001</v>
      </c>
      <c r="I27" t="str">
        <f t="shared" si="0"/>
        <v>In Oct, absenteeism was not significantly higher than expected in the 45 - 64 yrs age group.</v>
      </c>
    </row>
    <row r="28" spans="1:9" x14ac:dyDescent="0.35">
      <c r="A28" t="s">
        <v>38</v>
      </c>
      <c r="B28" t="s">
        <v>1</v>
      </c>
      <c r="C28">
        <v>2.2805</v>
      </c>
      <c r="D28">
        <v>2.0716999999999999</v>
      </c>
      <c r="E28">
        <v>2.4891999999999999</v>
      </c>
      <c r="F28">
        <v>2.4249000000000001</v>
      </c>
      <c r="G28">
        <v>2.2814999999999999</v>
      </c>
      <c r="H28">
        <v>2.5684</v>
      </c>
      <c r="I28" t="str">
        <f t="shared" si="0"/>
        <v>In Nov, absenteeism was not significantly higher than expected in the 45 - 64 yrs age group.</v>
      </c>
    </row>
    <row r="29" spans="1:9" x14ac:dyDescent="0.35">
      <c r="A29" t="s">
        <v>38</v>
      </c>
      <c r="B29" t="s">
        <v>2</v>
      </c>
      <c r="C29">
        <v>2.5108000000000001</v>
      </c>
      <c r="D29">
        <v>2.2871999999999999</v>
      </c>
      <c r="E29">
        <v>2.7343999999999999</v>
      </c>
      <c r="F29">
        <v>2.7557999999999998</v>
      </c>
      <c r="G29">
        <v>2.6217000000000001</v>
      </c>
      <c r="H29">
        <v>2.8898999999999999</v>
      </c>
      <c r="I29" t="str">
        <f t="shared" si="0"/>
        <v>In Dec, absenteeism was not significantly higher than expected in the 45 - 64 yrs age group.</v>
      </c>
    </row>
    <row r="30" spans="1:9" x14ac:dyDescent="0.35">
      <c r="A30" t="s">
        <v>38</v>
      </c>
      <c r="B30" t="s">
        <v>3</v>
      </c>
      <c r="C30">
        <v>3.0447000000000002</v>
      </c>
      <c r="D30">
        <v>2.7467000000000001</v>
      </c>
      <c r="E30">
        <v>3.3428</v>
      </c>
      <c r="F30">
        <v>3.0882000000000001</v>
      </c>
      <c r="G30">
        <v>2.9596</v>
      </c>
      <c r="H30">
        <v>3.2168000000000001</v>
      </c>
      <c r="I30" t="str">
        <f t="shared" si="0"/>
        <v>In Jan, absenteeism was not significantly higher than expected in the 45 - 64 yrs age group.</v>
      </c>
    </row>
    <row r="31" spans="1:9" x14ac:dyDescent="0.35">
      <c r="A31" t="s">
        <v>38</v>
      </c>
      <c r="B31" t="s">
        <v>4</v>
      </c>
      <c r="C31">
        <v>2.71</v>
      </c>
      <c r="D31">
        <v>2.4434999999999998</v>
      </c>
      <c r="E31">
        <v>2.9763999999999999</v>
      </c>
      <c r="F31">
        <v>2.4912000000000001</v>
      </c>
      <c r="G31">
        <v>2.4167000000000001</v>
      </c>
      <c r="H31">
        <v>2.5657999999999999</v>
      </c>
      <c r="I31" t="str">
        <f t="shared" si="0"/>
        <v>In Feb, absenteeism was not significantly higher than expected in the 45 - 64 yrs age group.</v>
      </c>
    </row>
    <row r="32" spans="1:9" x14ac:dyDescent="0.35">
      <c r="A32" t="s">
        <v>38</v>
      </c>
      <c r="B32" t="s">
        <v>5</v>
      </c>
      <c r="C32">
        <v>2.5394000000000001</v>
      </c>
      <c r="D32">
        <v>2.2799999999999998</v>
      </c>
      <c r="E32">
        <v>2.7989000000000002</v>
      </c>
      <c r="F32">
        <v>2.4146999999999998</v>
      </c>
      <c r="G32">
        <v>2.2913999999999999</v>
      </c>
      <c r="H32">
        <v>2.5379999999999998</v>
      </c>
      <c r="I32" t="str">
        <f t="shared" si="0"/>
        <v>In Mar, absenteeism was not significantly higher than expected in the 45 - 64 yrs age group.</v>
      </c>
    </row>
    <row r="33" spans="1:9" x14ac:dyDescent="0.35">
      <c r="A33" t="s">
        <v>38</v>
      </c>
      <c r="B33" t="s">
        <v>6</v>
      </c>
      <c r="C33">
        <v>2.2052</v>
      </c>
      <c r="D33">
        <v>1.9689000000000001</v>
      </c>
      <c r="E33">
        <v>2.4413999999999998</v>
      </c>
      <c r="F33">
        <v>2.3666</v>
      </c>
      <c r="G33">
        <v>2.214</v>
      </c>
      <c r="H33">
        <v>2.5190999999999999</v>
      </c>
      <c r="I33" t="str">
        <f t="shared" si="0"/>
        <v>In Apr, absenteeism was not significantly higher than expected in the 45 - 64 yrs age group.</v>
      </c>
    </row>
    <row r="34" spans="1:9" x14ac:dyDescent="0.35">
      <c r="A34" t="s">
        <v>38</v>
      </c>
      <c r="B34" t="s">
        <v>7</v>
      </c>
      <c r="C34">
        <v>2.1172</v>
      </c>
      <c r="D34">
        <v>1.8145</v>
      </c>
      <c r="E34">
        <v>2.4199000000000002</v>
      </c>
      <c r="F34">
        <v>2.129</v>
      </c>
      <c r="G34">
        <v>2.0101</v>
      </c>
      <c r="H34">
        <v>2.2479</v>
      </c>
      <c r="I34" t="str">
        <f t="shared" si="0"/>
        <v>In May, absenteeism was not significantly higher than expected in the 45 - 64 yrs age group.</v>
      </c>
    </row>
    <row r="35" spans="1:9" x14ac:dyDescent="0.35">
      <c r="A35" t="s">
        <v>38</v>
      </c>
      <c r="B35" t="s">
        <v>8</v>
      </c>
      <c r="C35">
        <v>1.8513999999999999</v>
      </c>
      <c r="D35">
        <v>1.5669999999999999</v>
      </c>
      <c r="E35">
        <v>2.1356999999999999</v>
      </c>
      <c r="F35">
        <v>1.8523000000000001</v>
      </c>
      <c r="G35">
        <v>1.7519</v>
      </c>
      <c r="H35">
        <v>1.9527000000000001</v>
      </c>
      <c r="I35" t="str">
        <f t="shared" si="0"/>
        <v>In Jun, absenteeism was not significantly higher than expected in the 45 - 64 yrs age group.</v>
      </c>
    </row>
    <row r="36" spans="1:9" x14ac:dyDescent="0.35">
      <c r="A36" t="s">
        <v>38</v>
      </c>
      <c r="B36" t="s">
        <v>9</v>
      </c>
      <c r="C36">
        <v>2.0158999999999998</v>
      </c>
      <c r="D36">
        <v>1.7709999999999999</v>
      </c>
      <c r="E36">
        <v>2.2608000000000001</v>
      </c>
      <c r="F36">
        <v>2.0089999999999999</v>
      </c>
      <c r="G36">
        <v>1.9044000000000001</v>
      </c>
      <c r="H36">
        <v>2.1137000000000001</v>
      </c>
      <c r="I36" t="str">
        <f t="shared" si="0"/>
        <v>In Jul, absenteeism was not significantly higher than expected in the 45 - 64 yrs age group.</v>
      </c>
    </row>
    <row r="37" spans="1:9" x14ac:dyDescent="0.35">
      <c r="A37" t="s">
        <v>38</v>
      </c>
      <c r="B37" t="s">
        <v>10</v>
      </c>
      <c r="C37">
        <v>2.0278</v>
      </c>
      <c r="D37">
        <v>1.7378</v>
      </c>
      <c r="E37">
        <v>2.3178000000000001</v>
      </c>
      <c r="F37">
        <v>2.0190999999999999</v>
      </c>
      <c r="G37">
        <v>1.9321999999999999</v>
      </c>
      <c r="H37">
        <v>2.1061000000000001</v>
      </c>
      <c r="I37" t="str">
        <f t="shared" si="0"/>
        <v>In Aug, absenteeism was not significantly higher than expected in the 45 - 64 yrs age group.</v>
      </c>
    </row>
    <row r="38" spans="1:9" x14ac:dyDescent="0.35">
      <c r="A38" t="s">
        <v>38</v>
      </c>
      <c r="B38" t="s">
        <v>11</v>
      </c>
      <c r="C38">
        <v>2.3795000000000002</v>
      </c>
      <c r="D38">
        <v>2.1347999999999998</v>
      </c>
      <c r="E38">
        <v>2.6240999999999999</v>
      </c>
      <c r="F38">
        <v>2.0973999999999999</v>
      </c>
      <c r="G38">
        <v>1.9946999999999999</v>
      </c>
      <c r="H38">
        <v>2.2000999999999999</v>
      </c>
      <c r="I38" t="str">
        <f t="shared" si="0"/>
        <v>In Sep, absenteeism was not significantly higher than expected in the 45 - 64 yrs age group.</v>
      </c>
    </row>
    <row r="39" spans="1:9" x14ac:dyDescent="0.35">
      <c r="A39" t="s">
        <v>34</v>
      </c>
      <c r="B39" t="s">
        <v>0</v>
      </c>
      <c r="C39">
        <v>3.105</v>
      </c>
      <c r="D39">
        <v>2.3161999999999998</v>
      </c>
      <c r="E39">
        <v>3.8938999999999999</v>
      </c>
      <c r="F39">
        <v>2.9239999999999999</v>
      </c>
      <c r="G39">
        <v>2.4098999999999999</v>
      </c>
      <c r="H39">
        <v>3.4380999999999999</v>
      </c>
      <c r="I39" t="str">
        <f t="shared" si="0"/>
        <v>In Oct, absenteeism was not significantly higher than expected in the 65+ yrs age group.</v>
      </c>
    </row>
    <row r="40" spans="1:9" x14ac:dyDescent="0.35">
      <c r="A40" t="s">
        <v>34</v>
      </c>
      <c r="B40" t="s">
        <v>1</v>
      </c>
      <c r="C40">
        <v>3.1261000000000001</v>
      </c>
      <c r="D40">
        <v>2.3336999999999999</v>
      </c>
      <c r="E40">
        <v>3.9184000000000001</v>
      </c>
      <c r="F40">
        <v>2.8895</v>
      </c>
      <c r="G40">
        <v>2.5859999999999999</v>
      </c>
      <c r="H40">
        <v>3.1930000000000001</v>
      </c>
      <c r="I40" t="str">
        <f t="shared" si="0"/>
        <v>In Nov, absenteeism was not significantly higher than expected in the 65+ yrs age group.</v>
      </c>
    </row>
    <row r="41" spans="1:9" x14ac:dyDescent="0.35">
      <c r="A41" t="s">
        <v>34</v>
      </c>
      <c r="B41" t="s">
        <v>2</v>
      </c>
      <c r="C41">
        <v>4.1867999999999999</v>
      </c>
      <c r="D41">
        <v>3.0689000000000002</v>
      </c>
      <c r="E41">
        <v>5.3047000000000004</v>
      </c>
      <c r="F41">
        <v>3.9114</v>
      </c>
      <c r="G41">
        <v>3.4106999999999998</v>
      </c>
      <c r="H41">
        <v>4.4122000000000003</v>
      </c>
      <c r="I41" t="str">
        <f t="shared" si="0"/>
        <v>In Dec, absenteeism was not significantly higher than expected in the 65+ yrs age group.</v>
      </c>
    </row>
    <row r="42" spans="1:9" x14ac:dyDescent="0.35">
      <c r="A42" t="s">
        <v>34</v>
      </c>
      <c r="B42" t="s">
        <v>3</v>
      </c>
      <c r="C42">
        <v>3.2614999999999998</v>
      </c>
      <c r="D42">
        <v>2.3828</v>
      </c>
      <c r="E42">
        <v>4.1401000000000003</v>
      </c>
      <c r="F42">
        <v>3.6326999999999998</v>
      </c>
      <c r="G42">
        <v>3.1663999999999999</v>
      </c>
      <c r="H42">
        <v>4.0991</v>
      </c>
      <c r="I42" t="str">
        <f t="shared" si="0"/>
        <v>In Jan, absenteeism was not significantly higher than expected in the 65+ yrs age group.</v>
      </c>
    </row>
    <row r="43" spans="1:9" x14ac:dyDescent="0.35">
      <c r="A43" t="s">
        <v>34</v>
      </c>
      <c r="B43" t="s">
        <v>4</v>
      </c>
      <c r="C43">
        <v>3.5112999999999999</v>
      </c>
      <c r="D43">
        <v>2.7534999999999998</v>
      </c>
      <c r="E43">
        <v>4.2691999999999997</v>
      </c>
      <c r="F43">
        <v>3.4146000000000001</v>
      </c>
      <c r="G43">
        <v>3.0659999999999998</v>
      </c>
      <c r="H43">
        <v>3.7633000000000001</v>
      </c>
      <c r="I43" t="str">
        <f t="shared" si="0"/>
        <v>In Feb, absenteeism was not significantly higher than expected in the 65+ yrs age group.</v>
      </c>
    </row>
    <row r="44" spans="1:9" x14ac:dyDescent="0.35">
      <c r="A44" t="s">
        <v>34</v>
      </c>
      <c r="B44" t="s">
        <v>5</v>
      </c>
      <c r="C44">
        <v>3.4980000000000002</v>
      </c>
      <c r="D44">
        <v>2.536</v>
      </c>
      <c r="E44">
        <v>4.4599000000000002</v>
      </c>
      <c r="F44">
        <v>3.4127000000000001</v>
      </c>
      <c r="G44">
        <v>3.0674000000000001</v>
      </c>
      <c r="H44">
        <v>3.758</v>
      </c>
      <c r="I44" t="str">
        <f t="shared" si="0"/>
        <v>In Mar, absenteeism was not significantly higher than expected in the 65+ yrs age group.</v>
      </c>
    </row>
    <row r="45" spans="1:9" x14ac:dyDescent="0.35">
      <c r="A45" t="s">
        <v>34</v>
      </c>
      <c r="B45" t="s">
        <v>6</v>
      </c>
      <c r="C45">
        <v>3.2082000000000002</v>
      </c>
      <c r="D45">
        <v>2.5423</v>
      </c>
      <c r="E45">
        <v>3.8740000000000001</v>
      </c>
      <c r="F45">
        <v>3.0714000000000001</v>
      </c>
      <c r="G45">
        <v>2.71</v>
      </c>
      <c r="H45">
        <v>3.4327000000000001</v>
      </c>
      <c r="I45" t="str">
        <f t="shared" si="0"/>
        <v>In Apr, absenteeism was not significantly higher than expected in the 65+ yrs age group.</v>
      </c>
    </row>
    <row r="46" spans="1:9" x14ac:dyDescent="0.35">
      <c r="A46" t="s">
        <v>34</v>
      </c>
      <c r="B46" t="s">
        <v>7</v>
      </c>
      <c r="C46">
        <v>2.4407000000000001</v>
      </c>
      <c r="D46">
        <v>1.7383</v>
      </c>
      <c r="E46">
        <v>3.1432000000000002</v>
      </c>
      <c r="F46">
        <v>2.8389000000000002</v>
      </c>
      <c r="G46">
        <v>2.5173999999999999</v>
      </c>
      <c r="H46">
        <v>3.1602999999999999</v>
      </c>
      <c r="I46" t="str">
        <f t="shared" si="0"/>
        <v>In May, absenteeism was not significantly higher than expected in the 65+ yrs age group.</v>
      </c>
    </row>
    <row r="47" spans="1:9" x14ac:dyDescent="0.35">
      <c r="A47" t="s">
        <v>34</v>
      </c>
      <c r="B47" t="s">
        <v>8</v>
      </c>
      <c r="C47">
        <v>2.57</v>
      </c>
      <c r="D47">
        <v>1.756</v>
      </c>
      <c r="E47">
        <v>3.3839999999999999</v>
      </c>
      <c r="F47">
        <v>2.7336999999999998</v>
      </c>
      <c r="G47">
        <v>2.4380999999999999</v>
      </c>
      <c r="H47">
        <v>3.0293999999999999</v>
      </c>
      <c r="I47" t="str">
        <f t="shared" si="0"/>
        <v>In Jun, absenteeism was not significantly higher than expected in the 65+ yrs age group.</v>
      </c>
    </row>
    <row r="48" spans="1:9" x14ac:dyDescent="0.35">
      <c r="A48" t="s">
        <v>34</v>
      </c>
      <c r="B48" t="s">
        <v>9</v>
      </c>
      <c r="C48">
        <v>2.4411999999999998</v>
      </c>
      <c r="D48">
        <v>1.6775</v>
      </c>
      <c r="E48">
        <v>3.2050000000000001</v>
      </c>
      <c r="F48">
        <v>2.4468999999999999</v>
      </c>
      <c r="G48">
        <v>2.1743999999999999</v>
      </c>
      <c r="H48">
        <v>2.7193999999999998</v>
      </c>
      <c r="I48" t="str">
        <f t="shared" si="0"/>
        <v>In Jul, absenteeism was not significantly higher than expected in the 65+ yrs age group.</v>
      </c>
    </row>
    <row r="49" spans="1:9" x14ac:dyDescent="0.35">
      <c r="A49" t="s">
        <v>34</v>
      </c>
      <c r="B49" t="s">
        <v>10</v>
      </c>
      <c r="C49">
        <v>2.8239999999999998</v>
      </c>
      <c r="D49">
        <v>1.8698999999999999</v>
      </c>
      <c r="E49">
        <v>3.778</v>
      </c>
      <c r="F49">
        <v>2.9439000000000002</v>
      </c>
      <c r="G49">
        <v>2.6682999999999999</v>
      </c>
      <c r="H49">
        <v>3.2195999999999998</v>
      </c>
      <c r="I49" t="str">
        <f t="shared" si="0"/>
        <v>In Aug, absenteeism was not significantly higher than expected in the 65+ yrs age group.</v>
      </c>
    </row>
    <row r="50" spans="1:9" x14ac:dyDescent="0.35">
      <c r="A50" t="s">
        <v>34</v>
      </c>
      <c r="B50" t="s">
        <v>11</v>
      </c>
      <c r="C50">
        <v>3.3757000000000001</v>
      </c>
      <c r="D50">
        <v>2.7231000000000001</v>
      </c>
      <c r="E50">
        <v>4.0282999999999998</v>
      </c>
      <c r="F50">
        <v>3.0156000000000001</v>
      </c>
      <c r="G50">
        <v>2.7463000000000002</v>
      </c>
      <c r="H50">
        <v>3.2848000000000002</v>
      </c>
      <c r="I50" t="str">
        <f t="shared" si="0"/>
        <v>In Sep, absenteeism was not significantly higher than expected in the 65+ yrs age group.</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activeCell="E18" sqref="E18"/>
    </sheetView>
  </sheetViews>
  <sheetFormatPr defaultRowHeight="14.5" x14ac:dyDescent="0.35"/>
  <cols>
    <col min="3" max="3" width="9.54296875" customWidth="1"/>
    <col min="4" max="4" width="9.1796875" customWidth="1"/>
  </cols>
  <sheetData>
    <row r="1" spans="1:4" x14ac:dyDescent="0.35">
      <c r="A1" t="s">
        <v>12</v>
      </c>
      <c r="B1" t="s">
        <v>39</v>
      </c>
      <c r="C1" t="s">
        <v>40</v>
      </c>
      <c r="D1" t="s">
        <v>109</v>
      </c>
    </row>
    <row r="2" spans="1:4" x14ac:dyDescent="0.35">
      <c r="A2" t="s">
        <v>0</v>
      </c>
      <c r="B2">
        <v>1.74</v>
      </c>
      <c r="C2">
        <v>2.5499999999999998</v>
      </c>
      <c r="D2" t="str">
        <f t="shared" ref="D2:D13" si="0">"In "&amp;A2&amp;", absenteeism by sex was highest among "&amp;IF(B2&gt;C2,"Males.","Females.")</f>
        <v>In Oct, absenteeism by sex was highest among Females.</v>
      </c>
    </row>
    <row r="3" spans="1:4" x14ac:dyDescent="0.35">
      <c r="A3" t="s">
        <v>1</v>
      </c>
      <c r="B3">
        <v>1.83</v>
      </c>
      <c r="C3">
        <v>2.79</v>
      </c>
      <c r="D3" t="str">
        <f t="shared" si="0"/>
        <v>In Nov, absenteeism by sex was highest among Females.</v>
      </c>
    </row>
    <row r="4" spans="1:4" x14ac:dyDescent="0.35">
      <c r="A4" t="s">
        <v>2</v>
      </c>
      <c r="B4">
        <v>2.29</v>
      </c>
      <c r="C4">
        <v>3.12</v>
      </c>
      <c r="D4" t="str">
        <f t="shared" si="0"/>
        <v>In Dec, absenteeism by sex was highest among Females.</v>
      </c>
    </row>
    <row r="5" spans="1:4" x14ac:dyDescent="0.35">
      <c r="A5" t="s">
        <v>3</v>
      </c>
      <c r="B5">
        <v>2.37</v>
      </c>
      <c r="C5">
        <v>3.37</v>
      </c>
      <c r="D5" t="str">
        <f t="shared" si="0"/>
        <v>In Jan, absenteeism by sex was highest among Females.</v>
      </c>
    </row>
    <row r="6" spans="1:4" x14ac:dyDescent="0.35">
      <c r="A6" t="s">
        <v>4</v>
      </c>
      <c r="B6">
        <v>2.0099999999999998</v>
      </c>
      <c r="C6">
        <v>3.22</v>
      </c>
      <c r="D6" t="str">
        <f t="shared" si="0"/>
        <v>In Feb, absenteeism by sex was highest among Females.</v>
      </c>
    </row>
    <row r="7" spans="1:4" x14ac:dyDescent="0.35">
      <c r="A7" t="s">
        <v>5</v>
      </c>
      <c r="B7">
        <v>2.1800000000000002</v>
      </c>
      <c r="C7">
        <v>2.67</v>
      </c>
      <c r="D7" t="str">
        <f t="shared" si="0"/>
        <v>In Mar, absenteeism by sex was highest among Females.</v>
      </c>
    </row>
    <row r="8" spans="1:4" x14ac:dyDescent="0.35">
      <c r="A8" t="s">
        <v>6</v>
      </c>
      <c r="B8">
        <v>1.82</v>
      </c>
      <c r="C8">
        <v>2.48</v>
      </c>
      <c r="D8" t="str">
        <f t="shared" si="0"/>
        <v>In Apr, absenteeism by sex was highest among Females.</v>
      </c>
    </row>
    <row r="9" spans="1:4" x14ac:dyDescent="0.35">
      <c r="A9" t="s">
        <v>7</v>
      </c>
      <c r="B9">
        <v>1.77</v>
      </c>
      <c r="C9">
        <v>2.46</v>
      </c>
      <c r="D9" t="str">
        <f t="shared" si="0"/>
        <v>In May, absenteeism by sex was highest among Females.</v>
      </c>
    </row>
    <row r="10" spans="1:4" x14ac:dyDescent="0.35">
      <c r="A10" t="s">
        <v>8</v>
      </c>
      <c r="B10">
        <v>1.4</v>
      </c>
      <c r="C10">
        <v>2.0099999999999998</v>
      </c>
      <c r="D10" t="str">
        <f t="shared" si="0"/>
        <v>In Jun, absenteeism by sex was highest among Females.</v>
      </c>
    </row>
    <row r="11" spans="1:4" x14ac:dyDescent="0.35">
      <c r="A11" t="s">
        <v>9</v>
      </c>
      <c r="B11">
        <v>1.87</v>
      </c>
      <c r="C11">
        <v>1.9</v>
      </c>
      <c r="D11" t="str">
        <f t="shared" si="0"/>
        <v>In Jul, absenteeism by sex was highest among Females.</v>
      </c>
    </row>
    <row r="12" spans="1:4" x14ac:dyDescent="0.35">
      <c r="A12" t="s">
        <v>10</v>
      </c>
      <c r="B12">
        <v>1.83</v>
      </c>
      <c r="C12">
        <v>2.36</v>
      </c>
      <c r="D12" t="str">
        <f t="shared" si="0"/>
        <v>In Aug, absenteeism by sex was highest among Females.</v>
      </c>
    </row>
    <row r="13" spans="1:4" x14ac:dyDescent="0.35">
      <c r="A13" t="s">
        <v>11</v>
      </c>
      <c r="B13">
        <v>2.0299999999999998</v>
      </c>
      <c r="C13">
        <v>2.68</v>
      </c>
      <c r="D13" t="str">
        <f t="shared" si="0"/>
        <v>In Sep, absenteeism by sex was highest among Females.</v>
      </c>
    </row>
  </sheetData>
  <phoneticPr fontId="21"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Dashboard</vt:lpstr>
      <vt:lpstr>Compare to Prev Flu Seasons</vt:lpstr>
      <vt:lpstr>Obs vs Exp in FT Worker</vt:lpstr>
      <vt:lpstr>By HHS Region</vt:lpstr>
      <vt:lpstr>Obs vs Exp by HHS Region</vt:lpstr>
      <vt:lpstr>By Age</vt:lpstr>
      <vt:lpstr>Obs vs Exp by Age</vt:lpstr>
      <vt:lpstr>By Sex</vt:lpstr>
      <vt:lpstr>Obs vs Exp by Sex</vt:lpstr>
      <vt:lpstr>By Race-Ethnicity</vt:lpstr>
      <vt:lpstr>Obs vs Exp by Race-Ethnicity</vt:lpstr>
      <vt:lpstr>By Occupation</vt:lpstr>
      <vt:lpstr>Obs vs Exp by Occupation</vt:lpstr>
      <vt:lpstr>By Industry</vt:lpstr>
      <vt:lpstr>Obs vs Exp by Industry</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Health-related Workplace Absenteeism September</dc:title>
  <dc:creator>NIOSH</dc:creator>
  <cp:lastModifiedBy>Mobley, Amy (CDC/NIOSH/DFSE/HIB)</cp:lastModifiedBy>
  <dcterms:created xsi:type="dcterms:W3CDTF">2019-09-13T19:17:32Z</dcterms:created>
  <dcterms:modified xsi:type="dcterms:W3CDTF">2024-10-23T17:27:03Z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2020-10-26T14:08:37Z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