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c.gov\project\NCIRD_OD_HCSO\NCIRD_Web\~Liz-Gueguen\~NCIRD_work in progress\~FEBRUARY-2019-work\ISSAR-Archive documents\508\"/>
    </mc:Choice>
  </mc:AlternateContent>
  <bookViews>
    <workbookView xWindow="0" yWindow="0" windowWidth="25200" windowHeight="11856"/>
  </bookViews>
  <sheets>
    <sheet name="2014 Codebook" sheetId="1" r:id="rId1"/>
    <sheet name="IISAR 2014" sheetId="2" r:id="rId2"/>
  </sheets>
  <definedNames>
    <definedName name="dataexchang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2" i="2" l="1"/>
  <c r="AZ2" i="2"/>
  <c r="BC2" i="2"/>
  <c r="BE2" i="2"/>
  <c r="BH2" i="2"/>
  <c r="BJ2" i="2"/>
  <c r="BM2" i="2"/>
  <c r="BO2" i="2"/>
  <c r="CB2" i="2"/>
  <c r="CC2" i="2"/>
  <c r="CH2" i="2"/>
  <c r="CI2" i="2"/>
  <c r="CN2" i="2"/>
  <c r="CO2" i="2"/>
  <c r="CT2" i="2"/>
  <c r="CU2" i="2"/>
  <c r="DB2" i="2"/>
  <c r="DE2" i="2"/>
  <c r="DH2" i="2"/>
  <c r="DN2" i="2"/>
  <c r="DQ2" i="2"/>
  <c r="EB2" i="2"/>
  <c r="EC2" i="2"/>
  <c r="ED2" i="2"/>
  <c r="EE2" i="2"/>
  <c r="EN2" i="2"/>
  <c r="EO2" i="2"/>
  <c r="EP2" i="2"/>
  <c r="EQ2" i="2"/>
  <c r="FD2" i="2"/>
  <c r="FE2" i="2"/>
  <c r="FF2" i="2"/>
  <c r="FG2" i="2"/>
  <c r="FH2" i="2"/>
  <c r="FI2" i="2"/>
  <c r="FL2" i="2"/>
  <c r="FO2" i="2"/>
  <c r="FU2" i="2"/>
  <c r="FY2" i="2"/>
  <c r="GB2" i="2"/>
  <c r="GE2" i="2"/>
  <c r="GK2" i="2"/>
  <c r="GN2" i="2"/>
  <c r="GQ2" i="2"/>
  <c r="GT2" i="2"/>
  <c r="GW2" i="2"/>
  <c r="HB2" i="2"/>
  <c r="HE2" i="2"/>
  <c r="HH2" i="2"/>
  <c r="HK2" i="2"/>
  <c r="HP2" i="2"/>
  <c r="HS2" i="2"/>
  <c r="HV2" i="2"/>
  <c r="IE2" i="2"/>
  <c r="IH2" i="2"/>
  <c r="IK2" i="2"/>
  <c r="JA2" i="2"/>
  <c r="JB2" i="2"/>
  <c r="JM2" i="2"/>
  <c r="JU2" i="2" s="1"/>
  <c r="JN2" i="2"/>
  <c r="AY3" i="2"/>
  <c r="AZ3" i="2"/>
  <c r="BC3" i="2"/>
  <c r="BE3" i="2"/>
  <c r="BH3" i="2"/>
  <c r="BJ3" i="2"/>
  <c r="BM3" i="2"/>
  <c r="BO3" i="2"/>
  <c r="CB3" i="2"/>
  <c r="CC3" i="2"/>
  <c r="CH3" i="2"/>
  <c r="CI3" i="2"/>
  <c r="CN3" i="2"/>
  <c r="CO3" i="2"/>
  <c r="CT3" i="2"/>
  <c r="CU3" i="2"/>
  <c r="DB3" i="2"/>
  <c r="DE3" i="2"/>
  <c r="DH3" i="2"/>
  <c r="DN3" i="2"/>
  <c r="DQ3" i="2"/>
  <c r="EB3" i="2"/>
  <c r="EC3" i="2"/>
  <c r="ED3" i="2"/>
  <c r="EE3" i="2"/>
  <c r="EN3" i="2"/>
  <c r="EO3" i="2"/>
  <c r="EP3" i="2"/>
  <c r="EQ3" i="2"/>
  <c r="FD3" i="2"/>
  <c r="FE3" i="2"/>
  <c r="FF3" i="2"/>
  <c r="FG3" i="2"/>
  <c r="FH3" i="2"/>
  <c r="FI3" i="2"/>
  <c r="FL3" i="2"/>
  <c r="FO3" i="2"/>
  <c r="FU3" i="2"/>
  <c r="FY3" i="2"/>
  <c r="GB3" i="2"/>
  <c r="GE3" i="2"/>
  <c r="GK3" i="2"/>
  <c r="GN3" i="2"/>
  <c r="GQ3" i="2"/>
  <c r="GT3" i="2"/>
  <c r="GW3" i="2"/>
  <c r="HB3" i="2"/>
  <c r="HE3" i="2"/>
  <c r="HH3" i="2"/>
  <c r="HK3" i="2"/>
  <c r="HP3" i="2"/>
  <c r="HS3" i="2"/>
  <c r="HV3" i="2"/>
  <c r="IE3" i="2"/>
  <c r="IH3" i="2"/>
  <c r="IN3" i="2"/>
  <c r="JA3" i="2"/>
  <c r="JB3" i="2"/>
  <c r="JM3" i="2"/>
  <c r="JN3" i="2"/>
  <c r="JU3" i="2"/>
  <c r="JV3" i="2"/>
  <c r="AY4" i="2"/>
  <c r="AZ4" i="2"/>
  <c r="BC4" i="2"/>
  <c r="BE4" i="2"/>
  <c r="BH4" i="2"/>
  <c r="BJ4" i="2"/>
  <c r="BM4" i="2"/>
  <c r="BO4" i="2"/>
  <c r="CB4" i="2"/>
  <c r="CC4" i="2"/>
  <c r="CH4" i="2"/>
  <c r="CI4" i="2"/>
  <c r="CN4" i="2"/>
  <c r="CO4" i="2"/>
  <c r="CT4" i="2"/>
  <c r="CU4" i="2"/>
  <c r="DB4" i="2"/>
  <c r="DE4" i="2"/>
  <c r="DH4" i="2"/>
  <c r="DN4" i="2"/>
  <c r="DQ4" i="2"/>
  <c r="EB4" i="2"/>
  <c r="EC4" i="2"/>
  <c r="ED4" i="2"/>
  <c r="EE4" i="2"/>
  <c r="EN4" i="2"/>
  <c r="EO4" i="2"/>
  <c r="EP4" i="2"/>
  <c r="EQ4" i="2"/>
  <c r="FD4" i="2"/>
  <c r="FE4" i="2"/>
  <c r="FF4" i="2"/>
  <c r="FG4" i="2"/>
  <c r="FH4" i="2"/>
  <c r="FI4" i="2"/>
  <c r="FL4" i="2"/>
  <c r="FO4" i="2"/>
  <c r="FU4" i="2"/>
  <c r="FY4" i="2"/>
  <c r="GB4" i="2"/>
  <c r="GE4" i="2"/>
  <c r="GK4" i="2"/>
  <c r="GN4" i="2"/>
  <c r="GQ4" i="2"/>
  <c r="GT4" i="2"/>
  <c r="GW4" i="2"/>
  <c r="HB4" i="2"/>
  <c r="HE4" i="2"/>
  <c r="HH4" i="2"/>
  <c r="HK4" i="2"/>
  <c r="HP4" i="2"/>
  <c r="HS4" i="2"/>
  <c r="HV4" i="2"/>
  <c r="IE4" i="2"/>
  <c r="IH4" i="2"/>
  <c r="IN4" i="2"/>
  <c r="JA4" i="2"/>
  <c r="JB4" i="2"/>
  <c r="JM4" i="2"/>
  <c r="JO4" i="2" s="1"/>
  <c r="JN4" i="2"/>
  <c r="JS4" i="2"/>
  <c r="JW4" i="2"/>
  <c r="AY5" i="2"/>
  <c r="AZ5" i="2"/>
  <c r="BC5" i="2"/>
  <c r="BE5" i="2"/>
  <c r="BH5" i="2"/>
  <c r="BJ5" i="2"/>
  <c r="BM5" i="2"/>
  <c r="BO5" i="2"/>
  <c r="CB5" i="2"/>
  <c r="CC5" i="2"/>
  <c r="CH5" i="2"/>
  <c r="CI5" i="2"/>
  <c r="CN5" i="2"/>
  <c r="CO5" i="2"/>
  <c r="CT5" i="2"/>
  <c r="CU5" i="2"/>
  <c r="DB5" i="2"/>
  <c r="DE5" i="2"/>
  <c r="DH5" i="2"/>
  <c r="DN5" i="2"/>
  <c r="DQ5" i="2"/>
  <c r="EB5" i="2"/>
  <c r="EC5" i="2"/>
  <c r="ED5" i="2"/>
  <c r="EE5" i="2"/>
  <c r="EN5" i="2"/>
  <c r="EO5" i="2"/>
  <c r="EP5" i="2"/>
  <c r="EQ5" i="2"/>
  <c r="FD5" i="2"/>
  <c r="FE5" i="2"/>
  <c r="FF5" i="2"/>
  <c r="FG5" i="2"/>
  <c r="FH5" i="2"/>
  <c r="FI5" i="2"/>
  <c r="FL5" i="2"/>
  <c r="FO5" i="2"/>
  <c r="FU5" i="2"/>
  <c r="FY5" i="2"/>
  <c r="GB5" i="2"/>
  <c r="GE5" i="2"/>
  <c r="GK5" i="2"/>
  <c r="GN5" i="2"/>
  <c r="GQ5" i="2"/>
  <c r="GT5" i="2"/>
  <c r="GW5" i="2"/>
  <c r="HB5" i="2"/>
  <c r="HE5" i="2"/>
  <c r="HH5" i="2"/>
  <c r="HK5" i="2"/>
  <c r="HP5" i="2"/>
  <c r="HS5" i="2"/>
  <c r="HV5" i="2"/>
  <c r="IE5" i="2"/>
  <c r="IH5" i="2"/>
  <c r="JA5" i="2"/>
  <c r="JB5" i="2"/>
  <c r="JM5" i="2"/>
  <c r="JN5" i="2"/>
  <c r="JO5" i="2"/>
  <c r="JP5" i="2"/>
  <c r="JQ5" i="2"/>
  <c r="JR5" i="2"/>
  <c r="JS5" i="2"/>
  <c r="JT5" i="2"/>
  <c r="JU5" i="2"/>
  <c r="JV5" i="2"/>
  <c r="JW5" i="2"/>
  <c r="JX5" i="2"/>
  <c r="AY6" i="2"/>
  <c r="AZ6" i="2"/>
  <c r="BC6" i="2"/>
  <c r="BE6" i="2"/>
  <c r="BH6" i="2"/>
  <c r="BJ6" i="2"/>
  <c r="BM6" i="2"/>
  <c r="BO6" i="2"/>
  <c r="CB6" i="2"/>
  <c r="CC6" i="2"/>
  <c r="CH6" i="2"/>
  <c r="CI6" i="2"/>
  <c r="CN6" i="2"/>
  <c r="CO6" i="2"/>
  <c r="CT6" i="2"/>
  <c r="CU6" i="2"/>
  <c r="DB6" i="2"/>
  <c r="DE6" i="2"/>
  <c r="DH6" i="2"/>
  <c r="DN6" i="2"/>
  <c r="DQ6" i="2"/>
  <c r="EB6" i="2"/>
  <c r="EC6" i="2"/>
  <c r="ED6" i="2"/>
  <c r="EE6" i="2"/>
  <c r="EN6" i="2"/>
  <c r="EO6" i="2"/>
  <c r="EP6" i="2"/>
  <c r="EQ6" i="2"/>
  <c r="FD6" i="2"/>
  <c r="FE6" i="2"/>
  <c r="FF6" i="2"/>
  <c r="FG6" i="2"/>
  <c r="FH6" i="2"/>
  <c r="FI6" i="2"/>
  <c r="FL6" i="2"/>
  <c r="FO6" i="2"/>
  <c r="FU6" i="2"/>
  <c r="FY6" i="2"/>
  <c r="GB6" i="2"/>
  <c r="GE6" i="2"/>
  <c r="GK6" i="2"/>
  <c r="GN6" i="2"/>
  <c r="GQ6" i="2"/>
  <c r="GT6" i="2"/>
  <c r="GW6" i="2"/>
  <c r="HB6" i="2"/>
  <c r="HE6" i="2"/>
  <c r="HH6" i="2"/>
  <c r="HK6" i="2"/>
  <c r="HP6" i="2"/>
  <c r="HS6" i="2"/>
  <c r="HV6" i="2"/>
  <c r="IE6" i="2"/>
  <c r="IH6" i="2"/>
  <c r="IK6" i="2"/>
  <c r="JA6" i="2"/>
  <c r="JB6" i="2"/>
  <c r="JM6" i="2"/>
  <c r="JU6" i="2" s="1"/>
  <c r="JN6" i="2"/>
  <c r="JT6" i="2" s="1"/>
  <c r="AY7" i="2"/>
  <c r="AZ7" i="2"/>
  <c r="BC7" i="2"/>
  <c r="BE7" i="2"/>
  <c r="BH7" i="2"/>
  <c r="BJ7" i="2"/>
  <c r="BM7" i="2"/>
  <c r="BO7" i="2"/>
  <c r="CB7" i="2"/>
  <c r="CC7" i="2"/>
  <c r="CH7" i="2"/>
  <c r="CI7" i="2"/>
  <c r="CN7" i="2"/>
  <c r="CO7" i="2"/>
  <c r="CT7" i="2"/>
  <c r="CU7" i="2"/>
  <c r="DB7" i="2"/>
  <c r="DE7" i="2"/>
  <c r="DH7" i="2"/>
  <c r="DN7" i="2"/>
  <c r="DQ7" i="2"/>
  <c r="EB7" i="2"/>
  <c r="EC7" i="2"/>
  <c r="ED7" i="2"/>
  <c r="EE7" i="2"/>
  <c r="EN7" i="2"/>
  <c r="EO7" i="2"/>
  <c r="EP7" i="2"/>
  <c r="EQ7" i="2"/>
  <c r="FD7" i="2"/>
  <c r="FE7" i="2"/>
  <c r="FF7" i="2"/>
  <c r="FG7" i="2"/>
  <c r="FH7" i="2"/>
  <c r="FI7" i="2"/>
  <c r="FL7" i="2"/>
  <c r="FO7" i="2"/>
  <c r="FU7" i="2"/>
  <c r="FY7" i="2"/>
  <c r="GB7" i="2"/>
  <c r="GE7" i="2"/>
  <c r="GK7" i="2"/>
  <c r="GN7" i="2"/>
  <c r="GQ7" i="2"/>
  <c r="GT7" i="2"/>
  <c r="GW7" i="2"/>
  <c r="HB7" i="2"/>
  <c r="HE7" i="2"/>
  <c r="HH7" i="2"/>
  <c r="HK7" i="2"/>
  <c r="HP7" i="2"/>
  <c r="HS7" i="2"/>
  <c r="HV7" i="2"/>
  <c r="IE7" i="2"/>
  <c r="IH7" i="2"/>
  <c r="IN7" i="2"/>
  <c r="JA7" i="2"/>
  <c r="JB7" i="2"/>
  <c r="JM7" i="2"/>
  <c r="JN7" i="2"/>
  <c r="JU7" i="2"/>
  <c r="JV7" i="2"/>
  <c r="AY8" i="2"/>
  <c r="AZ8" i="2"/>
  <c r="BC8" i="2"/>
  <c r="BE8" i="2"/>
  <c r="BH8" i="2"/>
  <c r="BJ8" i="2"/>
  <c r="BM8" i="2"/>
  <c r="BO8" i="2"/>
  <c r="CB8" i="2"/>
  <c r="CC8" i="2"/>
  <c r="CH8" i="2"/>
  <c r="CI8" i="2"/>
  <c r="CN8" i="2"/>
  <c r="CO8" i="2"/>
  <c r="CT8" i="2"/>
  <c r="CU8" i="2"/>
  <c r="DB8" i="2"/>
  <c r="DE8" i="2"/>
  <c r="DH8" i="2"/>
  <c r="DN8" i="2"/>
  <c r="DQ8" i="2"/>
  <c r="EB8" i="2"/>
  <c r="EC8" i="2"/>
  <c r="ED8" i="2"/>
  <c r="EE8" i="2"/>
  <c r="EN8" i="2"/>
  <c r="EO8" i="2"/>
  <c r="EP8" i="2"/>
  <c r="EQ8" i="2"/>
  <c r="FD8" i="2"/>
  <c r="FE8" i="2"/>
  <c r="FF8" i="2"/>
  <c r="FG8" i="2"/>
  <c r="FH8" i="2"/>
  <c r="FI8" i="2"/>
  <c r="FL8" i="2"/>
  <c r="FO8" i="2"/>
  <c r="FU8" i="2"/>
  <c r="FY8" i="2"/>
  <c r="GB8" i="2"/>
  <c r="GE8" i="2"/>
  <c r="GK8" i="2"/>
  <c r="GN8" i="2"/>
  <c r="GQ8" i="2"/>
  <c r="GT8" i="2"/>
  <c r="GW8" i="2"/>
  <c r="HB8" i="2"/>
  <c r="HE8" i="2"/>
  <c r="HH8" i="2"/>
  <c r="HK8" i="2"/>
  <c r="HP8" i="2"/>
  <c r="HS8" i="2"/>
  <c r="HV8" i="2"/>
  <c r="IE8" i="2"/>
  <c r="IH8" i="2"/>
  <c r="IN8" i="2"/>
  <c r="JA8" i="2"/>
  <c r="JB8" i="2"/>
  <c r="JM8" i="2"/>
  <c r="JO8" i="2" s="1"/>
  <c r="JN8" i="2"/>
  <c r="JS8" i="2"/>
  <c r="JW8" i="2"/>
  <c r="AY9" i="2"/>
  <c r="AZ9" i="2"/>
  <c r="BC9" i="2"/>
  <c r="BE9" i="2"/>
  <c r="BH9" i="2"/>
  <c r="BJ9" i="2"/>
  <c r="BM9" i="2"/>
  <c r="BO9" i="2"/>
  <c r="CB9" i="2"/>
  <c r="CC9" i="2"/>
  <c r="CH9" i="2"/>
  <c r="CI9" i="2"/>
  <c r="CN9" i="2"/>
  <c r="CO9" i="2"/>
  <c r="CT9" i="2"/>
  <c r="CU9" i="2"/>
  <c r="DB9" i="2"/>
  <c r="DE9" i="2"/>
  <c r="DH9" i="2"/>
  <c r="DN9" i="2"/>
  <c r="DQ9" i="2"/>
  <c r="EB9" i="2"/>
  <c r="EC9" i="2"/>
  <c r="ED9" i="2"/>
  <c r="EE9" i="2"/>
  <c r="EN9" i="2"/>
  <c r="EO9" i="2"/>
  <c r="EP9" i="2"/>
  <c r="EQ9" i="2"/>
  <c r="FD9" i="2"/>
  <c r="FE9" i="2"/>
  <c r="FF9" i="2"/>
  <c r="FG9" i="2"/>
  <c r="FH9" i="2"/>
  <c r="FI9" i="2"/>
  <c r="FL9" i="2"/>
  <c r="FO9" i="2"/>
  <c r="FU9" i="2"/>
  <c r="FY9" i="2"/>
  <c r="GB9" i="2"/>
  <c r="GE9" i="2"/>
  <c r="GK9" i="2"/>
  <c r="GN9" i="2"/>
  <c r="GQ9" i="2"/>
  <c r="GT9" i="2"/>
  <c r="GW9" i="2"/>
  <c r="HB9" i="2"/>
  <c r="HE9" i="2"/>
  <c r="HH9" i="2"/>
  <c r="HK9" i="2"/>
  <c r="HP9" i="2"/>
  <c r="HS9" i="2"/>
  <c r="HV9" i="2"/>
  <c r="IE9" i="2"/>
  <c r="IH9" i="2"/>
  <c r="JA9" i="2"/>
  <c r="JB9" i="2"/>
  <c r="JM9" i="2"/>
  <c r="JN9" i="2"/>
  <c r="JO9" i="2"/>
  <c r="JP9" i="2"/>
  <c r="JQ9" i="2"/>
  <c r="JR9" i="2"/>
  <c r="JS9" i="2"/>
  <c r="JT9" i="2"/>
  <c r="JU9" i="2"/>
  <c r="JV9" i="2"/>
  <c r="JW9" i="2"/>
  <c r="JX9" i="2"/>
  <c r="AY10" i="2"/>
  <c r="AZ10" i="2"/>
  <c r="BC10" i="2"/>
  <c r="BE10" i="2"/>
  <c r="BH10" i="2"/>
  <c r="BJ10" i="2"/>
  <c r="BM10" i="2"/>
  <c r="BO10" i="2"/>
  <c r="CB10" i="2"/>
  <c r="CC10" i="2"/>
  <c r="CH10" i="2"/>
  <c r="CI10" i="2"/>
  <c r="CN10" i="2"/>
  <c r="CO10" i="2"/>
  <c r="CT10" i="2"/>
  <c r="CU10" i="2"/>
  <c r="DB10" i="2"/>
  <c r="DE10" i="2"/>
  <c r="DH10" i="2"/>
  <c r="DN10" i="2"/>
  <c r="DQ10" i="2"/>
  <c r="EB10" i="2"/>
  <c r="EC10" i="2"/>
  <c r="ED10" i="2"/>
  <c r="EE10" i="2"/>
  <c r="EN10" i="2"/>
  <c r="EO10" i="2"/>
  <c r="EP10" i="2"/>
  <c r="EQ10" i="2"/>
  <c r="FD10" i="2"/>
  <c r="FE10" i="2"/>
  <c r="FF10" i="2"/>
  <c r="FG10" i="2"/>
  <c r="FH10" i="2"/>
  <c r="FI10" i="2"/>
  <c r="FL10" i="2"/>
  <c r="FO10" i="2"/>
  <c r="FU10" i="2"/>
  <c r="FY10" i="2"/>
  <c r="GB10" i="2"/>
  <c r="GE10" i="2"/>
  <c r="GK10" i="2"/>
  <c r="GN10" i="2"/>
  <c r="GQ10" i="2"/>
  <c r="GT10" i="2"/>
  <c r="GW10" i="2"/>
  <c r="HB10" i="2"/>
  <c r="HE10" i="2"/>
  <c r="HH10" i="2"/>
  <c r="HK10" i="2"/>
  <c r="HP10" i="2"/>
  <c r="HS10" i="2"/>
  <c r="HV10" i="2"/>
  <c r="IE10" i="2"/>
  <c r="IH10" i="2"/>
  <c r="IK10" i="2"/>
  <c r="JA10" i="2"/>
  <c r="JB10" i="2"/>
  <c r="JM10" i="2"/>
  <c r="JU10" i="2" s="1"/>
  <c r="JN10" i="2"/>
  <c r="AY11" i="2"/>
  <c r="AZ11" i="2"/>
  <c r="BC11" i="2"/>
  <c r="BE11" i="2"/>
  <c r="BH11" i="2"/>
  <c r="BJ11" i="2"/>
  <c r="BM11" i="2"/>
  <c r="BO11" i="2"/>
  <c r="CB11" i="2"/>
  <c r="CC11" i="2"/>
  <c r="CH11" i="2"/>
  <c r="CI11" i="2"/>
  <c r="CN11" i="2"/>
  <c r="CO11" i="2"/>
  <c r="CT11" i="2"/>
  <c r="CU11" i="2"/>
  <c r="DB11" i="2"/>
  <c r="DE11" i="2"/>
  <c r="DH11" i="2"/>
  <c r="DN11" i="2"/>
  <c r="DQ11" i="2"/>
  <c r="EB11" i="2"/>
  <c r="EC11" i="2"/>
  <c r="ED11" i="2"/>
  <c r="EE11" i="2"/>
  <c r="EN11" i="2"/>
  <c r="EO11" i="2"/>
  <c r="EP11" i="2"/>
  <c r="EQ11" i="2"/>
  <c r="FD11" i="2"/>
  <c r="FE11" i="2"/>
  <c r="FF11" i="2"/>
  <c r="FG11" i="2"/>
  <c r="FH11" i="2"/>
  <c r="FI11" i="2"/>
  <c r="FL11" i="2"/>
  <c r="FO11" i="2"/>
  <c r="FU11" i="2"/>
  <c r="FY11" i="2"/>
  <c r="GB11" i="2"/>
  <c r="GE11" i="2"/>
  <c r="GK11" i="2"/>
  <c r="GN11" i="2"/>
  <c r="GQ11" i="2"/>
  <c r="GT11" i="2"/>
  <c r="GW11" i="2"/>
  <c r="HB11" i="2"/>
  <c r="HE11" i="2"/>
  <c r="HH11" i="2"/>
  <c r="HK11" i="2"/>
  <c r="HP11" i="2"/>
  <c r="HS11" i="2"/>
  <c r="HV11" i="2"/>
  <c r="IE11" i="2"/>
  <c r="IH11" i="2"/>
  <c r="IK11" i="2"/>
  <c r="IN11" i="2"/>
  <c r="IQ11" i="2"/>
  <c r="IT11" i="2"/>
  <c r="IW11" i="2"/>
  <c r="IZ11" i="2"/>
  <c r="JA11" i="2"/>
  <c r="JB11" i="2"/>
  <c r="JM11" i="2"/>
  <c r="JQ11" i="2" s="1"/>
  <c r="JN11" i="2"/>
  <c r="JR11" i="2" s="1"/>
  <c r="JU11" i="2"/>
  <c r="JV11" i="2"/>
  <c r="AY12" i="2"/>
  <c r="AZ12" i="2"/>
  <c r="BC12" i="2"/>
  <c r="BE12" i="2"/>
  <c r="BH12" i="2"/>
  <c r="BJ12" i="2"/>
  <c r="BM12" i="2"/>
  <c r="BO12" i="2"/>
  <c r="CB12" i="2"/>
  <c r="CC12" i="2"/>
  <c r="CH12" i="2"/>
  <c r="CI12" i="2"/>
  <c r="CN12" i="2"/>
  <c r="CO12" i="2"/>
  <c r="CT12" i="2"/>
  <c r="CU12" i="2"/>
  <c r="DB12" i="2"/>
  <c r="DE12" i="2"/>
  <c r="DH12" i="2"/>
  <c r="DN12" i="2"/>
  <c r="DQ12" i="2"/>
  <c r="EB12" i="2"/>
  <c r="EC12" i="2"/>
  <c r="ED12" i="2"/>
  <c r="EE12" i="2"/>
  <c r="EN12" i="2"/>
  <c r="EO12" i="2"/>
  <c r="EP12" i="2"/>
  <c r="EQ12" i="2"/>
  <c r="FD12" i="2"/>
  <c r="FE12" i="2"/>
  <c r="FF12" i="2"/>
  <c r="FG12" i="2"/>
  <c r="FH12" i="2"/>
  <c r="FI12" i="2"/>
  <c r="FL12" i="2"/>
  <c r="FO12" i="2"/>
  <c r="FU12" i="2"/>
  <c r="FY12" i="2"/>
  <c r="GB12" i="2"/>
  <c r="GE12" i="2"/>
  <c r="GK12" i="2"/>
  <c r="GN12" i="2"/>
  <c r="GQ12" i="2"/>
  <c r="GT12" i="2"/>
  <c r="GW12" i="2"/>
  <c r="HB12" i="2"/>
  <c r="HE12" i="2"/>
  <c r="HH12" i="2"/>
  <c r="HK12" i="2"/>
  <c r="HP12" i="2"/>
  <c r="HS12" i="2"/>
  <c r="HV12" i="2"/>
  <c r="IE12" i="2"/>
  <c r="IH12" i="2"/>
  <c r="IN12" i="2"/>
  <c r="JA12" i="2"/>
  <c r="JB12" i="2"/>
  <c r="JM12" i="2"/>
  <c r="JU12" i="2" s="1"/>
  <c r="JN12" i="2"/>
  <c r="JO12" i="2"/>
  <c r="JQ12" i="2"/>
  <c r="JS12" i="2"/>
  <c r="JW12" i="2"/>
  <c r="AY13" i="2"/>
  <c r="AZ13" i="2"/>
  <c r="BC13" i="2"/>
  <c r="BE13" i="2"/>
  <c r="BH13" i="2"/>
  <c r="BJ13" i="2"/>
  <c r="BM13" i="2"/>
  <c r="BO13" i="2"/>
  <c r="CB13" i="2"/>
  <c r="CC13" i="2"/>
  <c r="CH13" i="2"/>
  <c r="CI13" i="2"/>
  <c r="CN13" i="2"/>
  <c r="CO13" i="2"/>
  <c r="CT13" i="2"/>
  <c r="CU13" i="2"/>
  <c r="DB13" i="2"/>
  <c r="DE13" i="2"/>
  <c r="DH13" i="2"/>
  <c r="DN13" i="2"/>
  <c r="DQ13" i="2"/>
  <c r="EB13" i="2"/>
  <c r="EC13" i="2"/>
  <c r="ED13" i="2"/>
  <c r="EE13" i="2"/>
  <c r="EN13" i="2"/>
  <c r="EO13" i="2"/>
  <c r="EP13" i="2"/>
  <c r="EQ13" i="2"/>
  <c r="FD13" i="2"/>
  <c r="FE13" i="2"/>
  <c r="FF13" i="2"/>
  <c r="FG13" i="2"/>
  <c r="FH13" i="2"/>
  <c r="FI13" i="2"/>
  <c r="FL13" i="2"/>
  <c r="FO13" i="2"/>
  <c r="FU13" i="2"/>
  <c r="FY13" i="2"/>
  <c r="GB13" i="2"/>
  <c r="GE13" i="2"/>
  <c r="GK13" i="2"/>
  <c r="GN13" i="2"/>
  <c r="GQ13" i="2"/>
  <c r="GT13" i="2"/>
  <c r="GW13" i="2"/>
  <c r="HB13" i="2"/>
  <c r="HE13" i="2"/>
  <c r="HH13" i="2"/>
  <c r="HK13" i="2"/>
  <c r="HP13" i="2"/>
  <c r="HS13" i="2"/>
  <c r="HV13" i="2"/>
  <c r="IE13" i="2"/>
  <c r="IH13" i="2"/>
  <c r="IQ13" i="2"/>
  <c r="IT13" i="2"/>
  <c r="JA13" i="2"/>
  <c r="JB13" i="2"/>
  <c r="JM13" i="2"/>
  <c r="JO13" i="2" s="1"/>
  <c r="JN13" i="2"/>
  <c r="JR13" i="2" s="1"/>
  <c r="JQ13" i="2"/>
  <c r="JU13" i="2"/>
  <c r="JV13" i="2"/>
  <c r="AY14" i="2"/>
  <c r="AZ14" i="2"/>
  <c r="BC14" i="2"/>
  <c r="BE14" i="2"/>
  <c r="BH14" i="2"/>
  <c r="BJ14" i="2"/>
  <c r="BM14" i="2"/>
  <c r="BO14" i="2"/>
  <c r="CB14" i="2"/>
  <c r="CC14" i="2"/>
  <c r="CH14" i="2"/>
  <c r="CI14" i="2"/>
  <c r="CN14" i="2"/>
  <c r="CO14" i="2"/>
  <c r="CT14" i="2"/>
  <c r="CU14" i="2"/>
  <c r="DB14" i="2"/>
  <c r="DE14" i="2"/>
  <c r="DH14" i="2"/>
  <c r="DN14" i="2"/>
  <c r="DQ14" i="2"/>
  <c r="EB14" i="2"/>
  <c r="EC14" i="2"/>
  <c r="ED14" i="2"/>
  <c r="EE14" i="2"/>
  <c r="EN14" i="2"/>
  <c r="EO14" i="2"/>
  <c r="EP14" i="2"/>
  <c r="EQ14" i="2"/>
  <c r="FD14" i="2"/>
  <c r="FE14" i="2"/>
  <c r="FF14" i="2"/>
  <c r="FG14" i="2"/>
  <c r="FH14" i="2"/>
  <c r="FI14" i="2"/>
  <c r="FL14" i="2"/>
  <c r="FO14" i="2"/>
  <c r="FU14" i="2"/>
  <c r="FY14" i="2"/>
  <c r="GB14" i="2"/>
  <c r="GE14" i="2"/>
  <c r="GK14" i="2"/>
  <c r="GN14" i="2"/>
  <c r="GQ14" i="2"/>
  <c r="GT14" i="2"/>
  <c r="GW14" i="2"/>
  <c r="HB14" i="2"/>
  <c r="HE14" i="2"/>
  <c r="HH14" i="2"/>
  <c r="HK14" i="2"/>
  <c r="HP14" i="2"/>
  <c r="HS14" i="2"/>
  <c r="HV14" i="2"/>
  <c r="IE14" i="2"/>
  <c r="IH14" i="2"/>
  <c r="JA14" i="2"/>
  <c r="JB14" i="2"/>
  <c r="JM14" i="2"/>
  <c r="JN14" i="2"/>
  <c r="JR14" i="2" s="1"/>
  <c r="JP14" i="2"/>
  <c r="JV14" i="2"/>
  <c r="JX14" i="2"/>
  <c r="AY15" i="2"/>
  <c r="AZ15" i="2"/>
  <c r="BC15" i="2"/>
  <c r="BE15" i="2"/>
  <c r="BH15" i="2"/>
  <c r="BJ15" i="2"/>
  <c r="BM15" i="2"/>
  <c r="BO15" i="2"/>
  <c r="CB15" i="2"/>
  <c r="CC15" i="2"/>
  <c r="CH15" i="2"/>
  <c r="CI15" i="2"/>
  <c r="CN15" i="2"/>
  <c r="CO15" i="2"/>
  <c r="CT15" i="2"/>
  <c r="CU15" i="2"/>
  <c r="DB15" i="2"/>
  <c r="DE15" i="2"/>
  <c r="DH15" i="2"/>
  <c r="DN15" i="2"/>
  <c r="DQ15" i="2"/>
  <c r="EB15" i="2"/>
  <c r="EC15" i="2"/>
  <c r="ED15" i="2"/>
  <c r="EE15" i="2"/>
  <c r="EN15" i="2"/>
  <c r="EO15" i="2"/>
  <c r="EP15" i="2"/>
  <c r="EQ15" i="2"/>
  <c r="FD15" i="2"/>
  <c r="FE15" i="2"/>
  <c r="FF15" i="2"/>
  <c r="FG15" i="2"/>
  <c r="FH15" i="2"/>
  <c r="FI15" i="2"/>
  <c r="FL15" i="2"/>
  <c r="FO15" i="2"/>
  <c r="FU15" i="2"/>
  <c r="FY15" i="2"/>
  <c r="GB15" i="2"/>
  <c r="GE15" i="2"/>
  <c r="GK15" i="2"/>
  <c r="GN15" i="2"/>
  <c r="GQ15" i="2"/>
  <c r="GT15" i="2"/>
  <c r="GW15" i="2"/>
  <c r="HB15" i="2"/>
  <c r="HE15" i="2"/>
  <c r="HH15" i="2"/>
  <c r="HK15" i="2"/>
  <c r="HP15" i="2"/>
  <c r="HS15" i="2"/>
  <c r="HV15" i="2"/>
  <c r="IE15" i="2"/>
  <c r="IH15" i="2"/>
  <c r="JA15" i="2"/>
  <c r="JB15" i="2"/>
  <c r="JM15" i="2"/>
  <c r="JN15" i="2"/>
  <c r="JR15" i="2" s="1"/>
  <c r="JQ15" i="2"/>
  <c r="JU15" i="2"/>
  <c r="JV15" i="2"/>
  <c r="AY16" i="2"/>
  <c r="AZ16" i="2"/>
  <c r="BC16" i="2"/>
  <c r="BE16" i="2"/>
  <c r="BH16" i="2"/>
  <c r="BJ16" i="2"/>
  <c r="BM16" i="2"/>
  <c r="BO16" i="2"/>
  <c r="CB16" i="2"/>
  <c r="CC16" i="2"/>
  <c r="CH16" i="2"/>
  <c r="CI16" i="2"/>
  <c r="CN16" i="2"/>
  <c r="CO16" i="2"/>
  <c r="CT16" i="2"/>
  <c r="CU16" i="2"/>
  <c r="DB16" i="2"/>
  <c r="DE16" i="2"/>
  <c r="DH16" i="2"/>
  <c r="DN16" i="2"/>
  <c r="DQ16" i="2"/>
  <c r="EB16" i="2"/>
  <c r="EC16" i="2"/>
  <c r="ED16" i="2"/>
  <c r="EE16" i="2"/>
  <c r="EN16" i="2"/>
  <c r="EO16" i="2"/>
  <c r="EP16" i="2"/>
  <c r="EQ16" i="2"/>
  <c r="FD16" i="2"/>
  <c r="FE16" i="2"/>
  <c r="FF16" i="2"/>
  <c r="FG16" i="2"/>
  <c r="FH16" i="2"/>
  <c r="FI16" i="2"/>
  <c r="FL16" i="2"/>
  <c r="FO16" i="2"/>
  <c r="FU16" i="2"/>
  <c r="FY16" i="2"/>
  <c r="GB16" i="2"/>
  <c r="GE16" i="2"/>
  <c r="GK16" i="2"/>
  <c r="GN16" i="2"/>
  <c r="GQ16" i="2"/>
  <c r="GT16" i="2"/>
  <c r="GW16" i="2"/>
  <c r="HB16" i="2"/>
  <c r="HE16" i="2"/>
  <c r="HH16" i="2"/>
  <c r="HK16" i="2"/>
  <c r="HP16" i="2"/>
  <c r="HS16" i="2"/>
  <c r="HV16" i="2"/>
  <c r="IE16" i="2"/>
  <c r="IH16" i="2"/>
  <c r="IQ16" i="2"/>
  <c r="JA16" i="2"/>
  <c r="JB16" i="2"/>
  <c r="IZ16" i="2" s="1"/>
  <c r="JM16" i="2"/>
  <c r="JN16" i="2"/>
  <c r="JS16" i="2"/>
  <c r="AY17" i="2"/>
  <c r="AZ17" i="2"/>
  <c r="BC17" i="2"/>
  <c r="BE17" i="2"/>
  <c r="BH17" i="2"/>
  <c r="BJ17" i="2"/>
  <c r="BM17" i="2"/>
  <c r="BO17" i="2"/>
  <c r="CB17" i="2"/>
  <c r="CC17" i="2"/>
  <c r="CH17" i="2"/>
  <c r="CI17" i="2"/>
  <c r="CN17" i="2"/>
  <c r="CO17" i="2"/>
  <c r="CT17" i="2"/>
  <c r="CU17" i="2"/>
  <c r="DB17" i="2"/>
  <c r="DE17" i="2"/>
  <c r="DH17" i="2"/>
  <c r="DN17" i="2"/>
  <c r="DQ17" i="2"/>
  <c r="EB17" i="2"/>
  <c r="EC17" i="2"/>
  <c r="ED17" i="2"/>
  <c r="EE17" i="2"/>
  <c r="EN17" i="2"/>
  <c r="EO17" i="2"/>
  <c r="EP17" i="2"/>
  <c r="EQ17" i="2"/>
  <c r="FD17" i="2"/>
  <c r="FE17" i="2"/>
  <c r="FF17" i="2"/>
  <c r="FG17" i="2"/>
  <c r="FH17" i="2"/>
  <c r="FI17" i="2"/>
  <c r="FL17" i="2"/>
  <c r="FO17" i="2"/>
  <c r="FU17" i="2"/>
  <c r="FY17" i="2"/>
  <c r="GB17" i="2"/>
  <c r="GE17" i="2"/>
  <c r="GK17" i="2"/>
  <c r="GN17" i="2"/>
  <c r="GQ17" i="2"/>
  <c r="GT17" i="2"/>
  <c r="GW17" i="2"/>
  <c r="HB17" i="2"/>
  <c r="HE17" i="2"/>
  <c r="HH17" i="2"/>
  <c r="HK17" i="2"/>
  <c r="HP17" i="2"/>
  <c r="HS17" i="2"/>
  <c r="HV17" i="2"/>
  <c r="IE17" i="2"/>
  <c r="IH17" i="2"/>
  <c r="JA17" i="2"/>
  <c r="JB17" i="2"/>
  <c r="JM17" i="2"/>
  <c r="JN17" i="2"/>
  <c r="JP17" i="2" s="1"/>
  <c r="JO17" i="2"/>
  <c r="JQ17" i="2"/>
  <c r="JR17" i="2"/>
  <c r="JS17" i="2"/>
  <c r="JU17" i="2"/>
  <c r="JV17" i="2"/>
  <c r="JW17" i="2"/>
  <c r="AY18" i="2"/>
  <c r="AZ18" i="2"/>
  <c r="BC18" i="2"/>
  <c r="BE18" i="2"/>
  <c r="BH18" i="2"/>
  <c r="BJ18" i="2"/>
  <c r="BM18" i="2"/>
  <c r="BO18" i="2"/>
  <c r="CB18" i="2"/>
  <c r="CC18" i="2"/>
  <c r="CH18" i="2"/>
  <c r="CI18" i="2"/>
  <c r="CN18" i="2"/>
  <c r="CO18" i="2"/>
  <c r="CT18" i="2"/>
  <c r="CU18" i="2"/>
  <c r="DB18" i="2"/>
  <c r="DE18" i="2"/>
  <c r="DH18" i="2"/>
  <c r="DN18" i="2"/>
  <c r="DQ18" i="2"/>
  <c r="EB18" i="2"/>
  <c r="EC18" i="2"/>
  <c r="ED18" i="2"/>
  <c r="EE18" i="2"/>
  <c r="EN18" i="2"/>
  <c r="EO18" i="2"/>
  <c r="EP18" i="2"/>
  <c r="EQ18" i="2"/>
  <c r="FD18" i="2"/>
  <c r="FE18" i="2"/>
  <c r="FF18" i="2"/>
  <c r="FG18" i="2"/>
  <c r="FH18" i="2"/>
  <c r="FI18" i="2"/>
  <c r="FL18" i="2"/>
  <c r="FO18" i="2"/>
  <c r="FU18" i="2"/>
  <c r="FY18" i="2"/>
  <c r="GB18" i="2"/>
  <c r="GE18" i="2"/>
  <c r="GK18" i="2"/>
  <c r="GN18" i="2"/>
  <c r="GQ18" i="2"/>
  <c r="GT18" i="2"/>
  <c r="GW18" i="2"/>
  <c r="HB18" i="2"/>
  <c r="HE18" i="2"/>
  <c r="HH18" i="2"/>
  <c r="HK18" i="2"/>
  <c r="HP18" i="2"/>
  <c r="HS18" i="2"/>
  <c r="HV18" i="2"/>
  <c r="IE18" i="2"/>
  <c r="IH18" i="2"/>
  <c r="JA18" i="2"/>
  <c r="JB18" i="2"/>
  <c r="JM18" i="2"/>
  <c r="JN18" i="2"/>
  <c r="JT18" i="2" s="1"/>
  <c r="JP18" i="2"/>
  <c r="JR18" i="2"/>
  <c r="JV18" i="2"/>
  <c r="JX18" i="2"/>
  <c r="AY19" i="2"/>
  <c r="AZ19" i="2"/>
  <c r="BC19" i="2"/>
  <c r="BE19" i="2"/>
  <c r="BH19" i="2"/>
  <c r="BJ19" i="2"/>
  <c r="BM19" i="2"/>
  <c r="BO19" i="2"/>
  <c r="CB19" i="2"/>
  <c r="CC19" i="2"/>
  <c r="CH19" i="2"/>
  <c r="CI19" i="2"/>
  <c r="CN19" i="2"/>
  <c r="CO19" i="2"/>
  <c r="CT19" i="2"/>
  <c r="CU19" i="2"/>
  <c r="DB19" i="2"/>
  <c r="DE19" i="2"/>
  <c r="DH19" i="2"/>
  <c r="DN19" i="2"/>
  <c r="DQ19" i="2"/>
  <c r="EB19" i="2"/>
  <c r="EC19" i="2"/>
  <c r="ED19" i="2"/>
  <c r="EE19" i="2"/>
  <c r="EN19" i="2"/>
  <c r="EO19" i="2"/>
  <c r="EP19" i="2"/>
  <c r="EQ19" i="2"/>
  <c r="FD19" i="2"/>
  <c r="FE19" i="2"/>
  <c r="FF19" i="2"/>
  <c r="FG19" i="2"/>
  <c r="FH19" i="2"/>
  <c r="FI19" i="2"/>
  <c r="FL19" i="2"/>
  <c r="FO19" i="2"/>
  <c r="FU19" i="2"/>
  <c r="FY19" i="2"/>
  <c r="GB19" i="2"/>
  <c r="GE19" i="2"/>
  <c r="GK19" i="2"/>
  <c r="GN19" i="2"/>
  <c r="GQ19" i="2"/>
  <c r="GT19" i="2"/>
  <c r="GW19" i="2"/>
  <c r="HB19" i="2"/>
  <c r="HE19" i="2"/>
  <c r="HH19" i="2"/>
  <c r="HK19" i="2"/>
  <c r="HP19" i="2"/>
  <c r="HS19" i="2"/>
  <c r="HV19" i="2"/>
  <c r="IE19" i="2"/>
  <c r="IH19" i="2"/>
  <c r="IN19" i="2"/>
  <c r="JA19" i="2"/>
  <c r="JB19" i="2"/>
  <c r="JM19" i="2"/>
  <c r="JN19" i="2"/>
  <c r="JQ19" i="2"/>
  <c r="JR19" i="2"/>
  <c r="JU19" i="2"/>
  <c r="JV19" i="2"/>
  <c r="AY20" i="2"/>
  <c r="AZ20" i="2"/>
  <c r="BC20" i="2"/>
  <c r="BE20" i="2"/>
  <c r="BH20" i="2"/>
  <c r="BJ20" i="2"/>
  <c r="BM20" i="2"/>
  <c r="BO20" i="2"/>
  <c r="CB20" i="2"/>
  <c r="CC20" i="2"/>
  <c r="CH20" i="2"/>
  <c r="CI20" i="2"/>
  <c r="CN20" i="2"/>
  <c r="CO20" i="2"/>
  <c r="CT20" i="2"/>
  <c r="CU20" i="2"/>
  <c r="DB20" i="2"/>
  <c r="DE20" i="2"/>
  <c r="DH20" i="2"/>
  <c r="DN20" i="2"/>
  <c r="DQ20" i="2"/>
  <c r="EB20" i="2"/>
  <c r="EC20" i="2"/>
  <c r="ED20" i="2"/>
  <c r="EE20" i="2"/>
  <c r="EN20" i="2"/>
  <c r="EO20" i="2"/>
  <c r="EP20" i="2"/>
  <c r="EQ20" i="2"/>
  <c r="FD20" i="2"/>
  <c r="FE20" i="2"/>
  <c r="FF20" i="2"/>
  <c r="FG20" i="2"/>
  <c r="FH20" i="2"/>
  <c r="FI20" i="2"/>
  <c r="FL20" i="2"/>
  <c r="FO20" i="2"/>
  <c r="FU20" i="2"/>
  <c r="FY20" i="2"/>
  <c r="GB20" i="2"/>
  <c r="GE20" i="2"/>
  <c r="GK20" i="2"/>
  <c r="GN20" i="2"/>
  <c r="GQ20" i="2"/>
  <c r="GT20" i="2"/>
  <c r="GW20" i="2"/>
  <c r="HB20" i="2"/>
  <c r="HE20" i="2"/>
  <c r="HH20" i="2"/>
  <c r="HK20" i="2"/>
  <c r="HP20" i="2"/>
  <c r="HS20" i="2"/>
  <c r="HV20" i="2"/>
  <c r="IE20" i="2"/>
  <c r="IH20" i="2"/>
  <c r="IQ20" i="2"/>
  <c r="IZ20" i="2"/>
  <c r="JA20" i="2"/>
  <c r="IN20" i="2" s="1"/>
  <c r="JB20" i="2"/>
  <c r="JM20" i="2"/>
  <c r="JO20" i="2" s="1"/>
  <c r="JN20" i="2"/>
  <c r="JS20" i="2"/>
  <c r="JU20" i="2"/>
  <c r="AY21" i="2"/>
  <c r="AZ21" i="2"/>
  <c r="BC21" i="2"/>
  <c r="BE21" i="2"/>
  <c r="BH21" i="2"/>
  <c r="BJ21" i="2"/>
  <c r="BM21" i="2"/>
  <c r="BO21" i="2"/>
  <c r="CB21" i="2"/>
  <c r="CC21" i="2"/>
  <c r="CH21" i="2"/>
  <c r="CI21" i="2"/>
  <c r="CN21" i="2"/>
  <c r="CO21" i="2"/>
  <c r="CT21" i="2"/>
  <c r="CU21" i="2"/>
  <c r="DB21" i="2"/>
  <c r="DE21" i="2"/>
  <c r="DH21" i="2"/>
  <c r="DN21" i="2"/>
  <c r="DQ21" i="2"/>
  <c r="EB21" i="2"/>
  <c r="EC21" i="2"/>
  <c r="ED21" i="2"/>
  <c r="EE21" i="2"/>
  <c r="EN21" i="2"/>
  <c r="EO21" i="2"/>
  <c r="EP21" i="2"/>
  <c r="EQ21" i="2"/>
  <c r="FD21" i="2"/>
  <c r="FE21" i="2"/>
  <c r="FF21" i="2"/>
  <c r="FG21" i="2"/>
  <c r="FH21" i="2"/>
  <c r="FI21" i="2"/>
  <c r="FL21" i="2"/>
  <c r="FO21" i="2"/>
  <c r="FU21" i="2"/>
  <c r="FY21" i="2"/>
  <c r="GB21" i="2"/>
  <c r="GE21" i="2"/>
  <c r="GK21" i="2"/>
  <c r="GN21" i="2"/>
  <c r="GQ21" i="2"/>
  <c r="GT21" i="2"/>
  <c r="GW21" i="2"/>
  <c r="HB21" i="2"/>
  <c r="HE21" i="2"/>
  <c r="HH21" i="2"/>
  <c r="HK21" i="2"/>
  <c r="HP21" i="2"/>
  <c r="HS21" i="2"/>
  <c r="HV21" i="2"/>
  <c r="IE21" i="2"/>
  <c r="IH21" i="2"/>
  <c r="IK21" i="2"/>
  <c r="IN21" i="2"/>
  <c r="IQ21" i="2"/>
  <c r="IT21" i="2"/>
  <c r="IW21" i="2"/>
  <c r="IZ21" i="2"/>
  <c r="JA21" i="2"/>
  <c r="JB21" i="2"/>
  <c r="JM21" i="2"/>
  <c r="JN21" i="2"/>
  <c r="JO21" i="2"/>
  <c r="JP21" i="2"/>
  <c r="JQ21" i="2"/>
  <c r="JR21" i="2"/>
  <c r="JS21" i="2"/>
  <c r="JT21" i="2"/>
  <c r="JU21" i="2"/>
  <c r="JV21" i="2"/>
  <c r="JW21" i="2"/>
  <c r="JX21" i="2"/>
  <c r="AY22" i="2"/>
  <c r="AZ22" i="2"/>
  <c r="BC22" i="2"/>
  <c r="BE22" i="2"/>
  <c r="BH22" i="2"/>
  <c r="BJ22" i="2"/>
  <c r="BM22" i="2"/>
  <c r="BO22" i="2"/>
  <c r="CB22" i="2"/>
  <c r="CC22" i="2"/>
  <c r="CH22" i="2"/>
  <c r="CI22" i="2"/>
  <c r="CN22" i="2"/>
  <c r="CO22" i="2"/>
  <c r="CT22" i="2"/>
  <c r="CU22" i="2"/>
  <c r="DB22" i="2"/>
  <c r="DE22" i="2"/>
  <c r="DH22" i="2"/>
  <c r="DN22" i="2"/>
  <c r="DQ22" i="2"/>
  <c r="EB22" i="2"/>
  <c r="EC22" i="2"/>
  <c r="ED22" i="2"/>
  <c r="EE22" i="2"/>
  <c r="EN22" i="2"/>
  <c r="EO22" i="2"/>
  <c r="EP22" i="2"/>
  <c r="EQ22" i="2"/>
  <c r="FD22" i="2"/>
  <c r="FE22" i="2"/>
  <c r="FF22" i="2"/>
  <c r="FG22" i="2"/>
  <c r="FH22" i="2"/>
  <c r="FI22" i="2"/>
  <c r="FL22" i="2"/>
  <c r="FO22" i="2"/>
  <c r="FU22" i="2"/>
  <c r="FY22" i="2"/>
  <c r="GB22" i="2"/>
  <c r="GE22" i="2"/>
  <c r="GK22" i="2"/>
  <c r="GN22" i="2"/>
  <c r="GQ22" i="2"/>
  <c r="GT22" i="2"/>
  <c r="GW22" i="2"/>
  <c r="HB22" i="2"/>
  <c r="HE22" i="2"/>
  <c r="HH22" i="2"/>
  <c r="HK22" i="2"/>
  <c r="HP22" i="2"/>
  <c r="HS22" i="2"/>
  <c r="HV22" i="2"/>
  <c r="IE22" i="2"/>
  <c r="IH22" i="2"/>
  <c r="IT22" i="2"/>
  <c r="JA22" i="2"/>
  <c r="IW22" i="2" s="1"/>
  <c r="JB22" i="2"/>
  <c r="JM22" i="2"/>
  <c r="JN22" i="2"/>
  <c r="JP22" i="2"/>
  <c r="JR22" i="2"/>
  <c r="JT22" i="2"/>
  <c r="JV22" i="2"/>
  <c r="JX22" i="2"/>
  <c r="AY23" i="2"/>
  <c r="AZ23" i="2"/>
  <c r="BC23" i="2"/>
  <c r="BE23" i="2"/>
  <c r="BH23" i="2"/>
  <c r="BJ23" i="2"/>
  <c r="BM23" i="2"/>
  <c r="BO23" i="2"/>
  <c r="CB23" i="2"/>
  <c r="CC23" i="2"/>
  <c r="CH23" i="2"/>
  <c r="CI23" i="2"/>
  <c r="CN23" i="2"/>
  <c r="CO23" i="2"/>
  <c r="CT23" i="2"/>
  <c r="CU23" i="2"/>
  <c r="DB23" i="2"/>
  <c r="DE23" i="2"/>
  <c r="DH23" i="2"/>
  <c r="DN23" i="2"/>
  <c r="DQ23" i="2"/>
  <c r="EB23" i="2"/>
  <c r="EC23" i="2"/>
  <c r="ED23" i="2"/>
  <c r="EE23" i="2"/>
  <c r="EN23" i="2"/>
  <c r="EO23" i="2"/>
  <c r="EP23" i="2"/>
  <c r="EQ23" i="2"/>
  <c r="FD23" i="2"/>
  <c r="FE23" i="2"/>
  <c r="FF23" i="2"/>
  <c r="FG23" i="2"/>
  <c r="FH23" i="2"/>
  <c r="FI23" i="2"/>
  <c r="FL23" i="2"/>
  <c r="FO23" i="2"/>
  <c r="FU23" i="2"/>
  <c r="FY23" i="2"/>
  <c r="GB23" i="2"/>
  <c r="GE23" i="2"/>
  <c r="GK23" i="2"/>
  <c r="GN23" i="2"/>
  <c r="GQ23" i="2"/>
  <c r="GT23" i="2"/>
  <c r="GW23" i="2"/>
  <c r="HB23" i="2"/>
  <c r="HE23" i="2"/>
  <c r="HH23" i="2"/>
  <c r="HK23" i="2"/>
  <c r="HP23" i="2"/>
  <c r="HS23" i="2"/>
  <c r="HV23" i="2"/>
  <c r="IE23" i="2"/>
  <c r="IH23" i="2"/>
  <c r="IW23" i="2"/>
  <c r="JA23" i="2"/>
  <c r="JB23" i="2"/>
  <c r="IN23" i="2" s="1"/>
  <c r="JM23" i="2"/>
  <c r="JQ23" i="2" s="1"/>
  <c r="JN23" i="2"/>
  <c r="JR23" i="2"/>
  <c r="JV23" i="2"/>
  <c r="AY24" i="2"/>
  <c r="AZ24" i="2"/>
  <c r="BC24" i="2"/>
  <c r="BE24" i="2"/>
  <c r="BH24" i="2"/>
  <c r="BJ24" i="2"/>
  <c r="BM24" i="2"/>
  <c r="BO24" i="2"/>
  <c r="CB24" i="2"/>
  <c r="CC24" i="2"/>
  <c r="CH24" i="2"/>
  <c r="CI24" i="2"/>
  <c r="CN24" i="2"/>
  <c r="CO24" i="2"/>
  <c r="CT24" i="2"/>
  <c r="CU24" i="2"/>
  <c r="DB24" i="2"/>
  <c r="DE24" i="2"/>
  <c r="DH24" i="2"/>
  <c r="DN24" i="2"/>
  <c r="DQ24" i="2"/>
  <c r="EB24" i="2"/>
  <c r="EC24" i="2"/>
  <c r="ED24" i="2"/>
  <c r="EE24" i="2"/>
  <c r="EN24" i="2"/>
  <c r="EO24" i="2"/>
  <c r="EP24" i="2"/>
  <c r="EQ24" i="2"/>
  <c r="FD24" i="2"/>
  <c r="FE24" i="2"/>
  <c r="FF24" i="2"/>
  <c r="FG24" i="2"/>
  <c r="FH24" i="2"/>
  <c r="FI24" i="2"/>
  <c r="FL24" i="2"/>
  <c r="FO24" i="2"/>
  <c r="FU24" i="2"/>
  <c r="FY24" i="2"/>
  <c r="GB24" i="2"/>
  <c r="GE24" i="2"/>
  <c r="GK24" i="2"/>
  <c r="GN24" i="2"/>
  <c r="GQ24" i="2"/>
  <c r="GT24" i="2"/>
  <c r="GW24" i="2"/>
  <c r="HB24" i="2"/>
  <c r="HE24" i="2"/>
  <c r="HH24" i="2"/>
  <c r="HK24" i="2"/>
  <c r="HP24" i="2"/>
  <c r="HS24" i="2"/>
  <c r="HV24" i="2"/>
  <c r="IE24" i="2"/>
  <c r="IH24" i="2"/>
  <c r="JA24" i="2"/>
  <c r="JB24" i="2"/>
  <c r="JM24" i="2"/>
  <c r="JQ24" i="2" s="1"/>
  <c r="JN24" i="2"/>
  <c r="JO24" i="2"/>
  <c r="JS24" i="2"/>
  <c r="JU24" i="2"/>
  <c r="JW24" i="2"/>
  <c r="AY25" i="2"/>
  <c r="AZ25" i="2"/>
  <c r="BC25" i="2"/>
  <c r="BE25" i="2"/>
  <c r="BH25" i="2"/>
  <c r="BJ25" i="2"/>
  <c r="BM25" i="2"/>
  <c r="BO25" i="2"/>
  <c r="CB25" i="2"/>
  <c r="CC25" i="2"/>
  <c r="CH25" i="2"/>
  <c r="CI25" i="2"/>
  <c r="CN25" i="2"/>
  <c r="CO25" i="2"/>
  <c r="CT25" i="2"/>
  <c r="CU25" i="2"/>
  <c r="DB25" i="2"/>
  <c r="DE25" i="2"/>
  <c r="DH25" i="2"/>
  <c r="DN25" i="2"/>
  <c r="DQ25" i="2"/>
  <c r="EB25" i="2"/>
  <c r="EC25" i="2"/>
  <c r="ED25" i="2"/>
  <c r="EE25" i="2"/>
  <c r="EN25" i="2"/>
  <c r="EO25" i="2"/>
  <c r="EP25" i="2"/>
  <c r="EQ25" i="2"/>
  <c r="FD25" i="2"/>
  <c r="FE25" i="2"/>
  <c r="FF25" i="2"/>
  <c r="FG25" i="2"/>
  <c r="FH25" i="2"/>
  <c r="FI25" i="2"/>
  <c r="FL25" i="2"/>
  <c r="FO25" i="2"/>
  <c r="FU25" i="2"/>
  <c r="FY25" i="2"/>
  <c r="GB25" i="2"/>
  <c r="GE25" i="2"/>
  <c r="GK25" i="2"/>
  <c r="GN25" i="2"/>
  <c r="GQ25" i="2"/>
  <c r="GT25" i="2"/>
  <c r="GW25" i="2"/>
  <c r="HB25" i="2"/>
  <c r="HE25" i="2"/>
  <c r="HH25" i="2"/>
  <c r="HK25" i="2"/>
  <c r="HP25" i="2"/>
  <c r="HS25" i="2"/>
  <c r="HV25" i="2"/>
  <c r="IE25" i="2"/>
  <c r="IH25" i="2"/>
  <c r="IQ25" i="2"/>
  <c r="JA25" i="2"/>
  <c r="IT25" i="2" s="1"/>
  <c r="JB25" i="2"/>
  <c r="JM25" i="2"/>
  <c r="JQ25" i="2" s="1"/>
  <c r="JN25" i="2"/>
  <c r="JP25" i="2"/>
  <c r="JR25" i="2"/>
  <c r="JT25" i="2"/>
  <c r="JV25" i="2"/>
  <c r="JX25" i="2"/>
  <c r="AY26" i="2"/>
  <c r="AZ26" i="2"/>
  <c r="BC26" i="2"/>
  <c r="BE26" i="2"/>
  <c r="BH26" i="2"/>
  <c r="BJ26" i="2"/>
  <c r="BM26" i="2"/>
  <c r="BO26" i="2"/>
  <c r="CB26" i="2"/>
  <c r="CC26" i="2"/>
  <c r="CH26" i="2"/>
  <c r="CI26" i="2"/>
  <c r="CN26" i="2"/>
  <c r="CO26" i="2"/>
  <c r="CT26" i="2"/>
  <c r="CU26" i="2"/>
  <c r="DB26" i="2"/>
  <c r="DE26" i="2"/>
  <c r="DH26" i="2"/>
  <c r="DN26" i="2"/>
  <c r="DQ26" i="2"/>
  <c r="EB26" i="2"/>
  <c r="EC26" i="2"/>
  <c r="ED26" i="2"/>
  <c r="EE26" i="2"/>
  <c r="EN26" i="2"/>
  <c r="EO26" i="2"/>
  <c r="EP26" i="2"/>
  <c r="EQ26" i="2"/>
  <c r="FD26" i="2"/>
  <c r="FE26" i="2"/>
  <c r="FF26" i="2"/>
  <c r="FG26" i="2"/>
  <c r="FH26" i="2"/>
  <c r="FI26" i="2"/>
  <c r="FL26" i="2"/>
  <c r="FO26" i="2"/>
  <c r="FU26" i="2"/>
  <c r="FY26" i="2"/>
  <c r="GB26" i="2"/>
  <c r="GE26" i="2"/>
  <c r="GK26" i="2"/>
  <c r="GN26" i="2"/>
  <c r="GQ26" i="2"/>
  <c r="GT26" i="2"/>
  <c r="GW26" i="2"/>
  <c r="HB26" i="2"/>
  <c r="HE26" i="2"/>
  <c r="HH26" i="2"/>
  <c r="HK26" i="2"/>
  <c r="HP26" i="2"/>
  <c r="HS26" i="2"/>
  <c r="HV26" i="2"/>
  <c r="IE26" i="2"/>
  <c r="IH26" i="2"/>
  <c r="IT26" i="2"/>
  <c r="IW26" i="2"/>
  <c r="JA26" i="2"/>
  <c r="JB26" i="2"/>
  <c r="JM26" i="2"/>
  <c r="JN26" i="2"/>
  <c r="JV26" i="2"/>
  <c r="AY27" i="2"/>
  <c r="AZ27" i="2"/>
  <c r="BC27" i="2"/>
  <c r="BE27" i="2"/>
  <c r="BH27" i="2"/>
  <c r="BJ27" i="2"/>
  <c r="BM27" i="2"/>
  <c r="BO27" i="2"/>
  <c r="CB27" i="2"/>
  <c r="CC27" i="2"/>
  <c r="CH27" i="2"/>
  <c r="CI27" i="2"/>
  <c r="CN27" i="2"/>
  <c r="CO27" i="2"/>
  <c r="CT27" i="2"/>
  <c r="CU27" i="2"/>
  <c r="DB27" i="2"/>
  <c r="DE27" i="2"/>
  <c r="DH27" i="2"/>
  <c r="DN27" i="2"/>
  <c r="DQ27" i="2"/>
  <c r="EB27" i="2"/>
  <c r="EC27" i="2"/>
  <c r="ED27" i="2"/>
  <c r="EE27" i="2"/>
  <c r="EN27" i="2"/>
  <c r="EO27" i="2"/>
  <c r="EP27" i="2"/>
  <c r="EQ27" i="2"/>
  <c r="FD27" i="2"/>
  <c r="FE27" i="2"/>
  <c r="FF27" i="2"/>
  <c r="FG27" i="2"/>
  <c r="FH27" i="2"/>
  <c r="FI27" i="2"/>
  <c r="FL27" i="2"/>
  <c r="FO27" i="2"/>
  <c r="FU27" i="2"/>
  <c r="FY27" i="2"/>
  <c r="GB27" i="2"/>
  <c r="GE27" i="2"/>
  <c r="GK27" i="2"/>
  <c r="GN27" i="2"/>
  <c r="GQ27" i="2"/>
  <c r="GT27" i="2"/>
  <c r="GW27" i="2"/>
  <c r="HB27" i="2"/>
  <c r="HE27" i="2"/>
  <c r="HH27" i="2"/>
  <c r="HK27" i="2"/>
  <c r="HP27" i="2"/>
  <c r="HS27" i="2"/>
  <c r="HV27" i="2"/>
  <c r="IE27" i="2"/>
  <c r="IH27" i="2"/>
  <c r="JA27" i="2"/>
  <c r="JB27" i="2"/>
  <c r="JM27" i="2"/>
  <c r="JQ27" i="2" s="1"/>
  <c r="JN27" i="2"/>
  <c r="JU27" i="2"/>
  <c r="JW27" i="2"/>
  <c r="AY28" i="2"/>
  <c r="AZ28" i="2"/>
  <c r="BC28" i="2"/>
  <c r="BE28" i="2"/>
  <c r="BH28" i="2"/>
  <c r="BJ28" i="2"/>
  <c r="BM28" i="2"/>
  <c r="BO28" i="2"/>
  <c r="CB28" i="2"/>
  <c r="CC28" i="2"/>
  <c r="CH28" i="2"/>
  <c r="CI28" i="2"/>
  <c r="CN28" i="2"/>
  <c r="CO28" i="2"/>
  <c r="CT28" i="2"/>
  <c r="CU28" i="2"/>
  <c r="DB28" i="2"/>
  <c r="DE28" i="2"/>
  <c r="DH28" i="2"/>
  <c r="DN28" i="2"/>
  <c r="DQ28" i="2"/>
  <c r="EB28" i="2"/>
  <c r="EC28" i="2"/>
  <c r="ED28" i="2"/>
  <c r="EE28" i="2"/>
  <c r="EN28" i="2"/>
  <c r="EO28" i="2"/>
  <c r="EP28" i="2"/>
  <c r="EQ28" i="2"/>
  <c r="FD28" i="2"/>
  <c r="FE28" i="2"/>
  <c r="FF28" i="2"/>
  <c r="FG28" i="2"/>
  <c r="FH28" i="2"/>
  <c r="FI28" i="2"/>
  <c r="FL28" i="2"/>
  <c r="FO28" i="2"/>
  <c r="FU28" i="2"/>
  <c r="FY28" i="2"/>
  <c r="GB28" i="2"/>
  <c r="GE28" i="2"/>
  <c r="GK28" i="2"/>
  <c r="GN28" i="2"/>
  <c r="GQ28" i="2"/>
  <c r="GT28" i="2"/>
  <c r="GW28" i="2"/>
  <c r="HB28" i="2"/>
  <c r="HE28" i="2"/>
  <c r="HH28" i="2"/>
  <c r="HK28" i="2"/>
  <c r="HP28" i="2"/>
  <c r="HS28" i="2"/>
  <c r="HV28" i="2"/>
  <c r="IE28" i="2"/>
  <c r="IH28" i="2"/>
  <c r="IT28" i="2"/>
  <c r="JA28" i="2"/>
  <c r="JB28" i="2"/>
  <c r="IQ28" i="2" s="1"/>
  <c r="JM28" i="2"/>
  <c r="JO28" i="2" s="1"/>
  <c r="JN28" i="2"/>
  <c r="JQ28" i="2"/>
  <c r="JR28" i="2"/>
  <c r="JU28" i="2"/>
  <c r="JV28" i="2"/>
  <c r="AY29" i="2"/>
  <c r="AZ29" i="2"/>
  <c r="BC29" i="2"/>
  <c r="BE29" i="2"/>
  <c r="BH29" i="2"/>
  <c r="BJ29" i="2"/>
  <c r="BM29" i="2"/>
  <c r="BO29" i="2"/>
  <c r="CB29" i="2"/>
  <c r="CC29" i="2"/>
  <c r="CH29" i="2"/>
  <c r="CI29" i="2"/>
  <c r="CN29" i="2"/>
  <c r="CO29" i="2"/>
  <c r="CT29" i="2"/>
  <c r="CU29" i="2"/>
  <c r="DB29" i="2"/>
  <c r="DE29" i="2"/>
  <c r="DH29" i="2"/>
  <c r="DN29" i="2"/>
  <c r="DQ29" i="2"/>
  <c r="EB29" i="2"/>
  <c r="EC29" i="2"/>
  <c r="ED29" i="2"/>
  <c r="EE29" i="2"/>
  <c r="EN29" i="2"/>
  <c r="EO29" i="2"/>
  <c r="EP29" i="2"/>
  <c r="EQ29" i="2"/>
  <c r="FD29" i="2"/>
  <c r="FE29" i="2"/>
  <c r="FF29" i="2"/>
  <c r="FG29" i="2"/>
  <c r="FH29" i="2"/>
  <c r="FI29" i="2"/>
  <c r="FL29" i="2"/>
  <c r="FO29" i="2"/>
  <c r="FU29" i="2"/>
  <c r="FY29" i="2"/>
  <c r="GB29" i="2"/>
  <c r="GE29" i="2"/>
  <c r="GK29" i="2"/>
  <c r="GN29" i="2"/>
  <c r="GQ29" i="2"/>
  <c r="GT29" i="2"/>
  <c r="GW29" i="2"/>
  <c r="HB29" i="2"/>
  <c r="HE29" i="2"/>
  <c r="HH29" i="2"/>
  <c r="HK29" i="2"/>
  <c r="HP29" i="2"/>
  <c r="HS29" i="2"/>
  <c r="HV29" i="2"/>
  <c r="IE29" i="2"/>
  <c r="IH29" i="2"/>
  <c r="JA29" i="2"/>
  <c r="JB29" i="2"/>
  <c r="JM29" i="2"/>
  <c r="JN29" i="2"/>
  <c r="JO29" i="2"/>
  <c r="JP29" i="2"/>
  <c r="JQ29" i="2"/>
  <c r="JR29" i="2"/>
  <c r="JS29" i="2"/>
  <c r="JT29" i="2"/>
  <c r="JU29" i="2"/>
  <c r="JV29" i="2"/>
  <c r="JW29" i="2"/>
  <c r="JX29" i="2"/>
  <c r="AY30" i="2"/>
  <c r="AZ30" i="2"/>
  <c r="BC30" i="2"/>
  <c r="BE30" i="2"/>
  <c r="BH30" i="2"/>
  <c r="BJ30" i="2"/>
  <c r="BM30" i="2"/>
  <c r="BO30" i="2"/>
  <c r="CB30" i="2"/>
  <c r="CC30" i="2"/>
  <c r="CH30" i="2"/>
  <c r="CI30" i="2"/>
  <c r="CN30" i="2"/>
  <c r="CO30" i="2"/>
  <c r="CT30" i="2"/>
  <c r="CU30" i="2"/>
  <c r="DB30" i="2"/>
  <c r="DE30" i="2"/>
  <c r="DH30" i="2"/>
  <c r="DN30" i="2"/>
  <c r="DQ30" i="2"/>
  <c r="EB30" i="2"/>
  <c r="EC30" i="2"/>
  <c r="ED30" i="2"/>
  <c r="EE30" i="2"/>
  <c r="EN30" i="2"/>
  <c r="EO30" i="2"/>
  <c r="EP30" i="2"/>
  <c r="EQ30" i="2"/>
  <c r="FD30" i="2"/>
  <c r="FE30" i="2"/>
  <c r="FF30" i="2"/>
  <c r="FG30" i="2"/>
  <c r="FH30" i="2"/>
  <c r="FI30" i="2"/>
  <c r="FL30" i="2"/>
  <c r="FO30" i="2"/>
  <c r="FU30" i="2"/>
  <c r="FY30" i="2"/>
  <c r="GB30" i="2"/>
  <c r="GE30" i="2"/>
  <c r="GK30" i="2"/>
  <c r="GN30" i="2"/>
  <c r="GQ30" i="2"/>
  <c r="GT30" i="2"/>
  <c r="GW30" i="2"/>
  <c r="HB30" i="2"/>
  <c r="HE30" i="2"/>
  <c r="HH30" i="2"/>
  <c r="HK30" i="2"/>
  <c r="HP30" i="2"/>
  <c r="HS30" i="2"/>
  <c r="HV30" i="2"/>
  <c r="IE30" i="2"/>
  <c r="IH30" i="2"/>
  <c r="IK30" i="2"/>
  <c r="JA30" i="2"/>
  <c r="IW30" i="2" s="1"/>
  <c r="JB30" i="2"/>
  <c r="IN30" i="2" s="1"/>
  <c r="JM30" i="2"/>
  <c r="JN30" i="2"/>
  <c r="JT30" i="2"/>
  <c r="AY31" i="2"/>
  <c r="AZ31" i="2"/>
  <c r="BC31" i="2"/>
  <c r="BE31" i="2"/>
  <c r="BH31" i="2"/>
  <c r="BJ31" i="2"/>
  <c r="BM31" i="2"/>
  <c r="BO31" i="2"/>
  <c r="CB31" i="2"/>
  <c r="CC31" i="2"/>
  <c r="CH31" i="2"/>
  <c r="CI31" i="2"/>
  <c r="CN31" i="2"/>
  <c r="CO31" i="2"/>
  <c r="CT31" i="2"/>
  <c r="CU31" i="2"/>
  <c r="DB31" i="2"/>
  <c r="DE31" i="2"/>
  <c r="DH31" i="2"/>
  <c r="DN31" i="2"/>
  <c r="DQ31" i="2"/>
  <c r="EB31" i="2"/>
  <c r="EC31" i="2"/>
  <c r="ED31" i="2"/>
  <c r="EE31" i="2"/>
  <c r="EN31" i="2"/>
  <c r="EO31" i="2"/>
  <c r="EP31" i="2"/>
  <c r="EQ31" i="2"/>
  <c r="FD31" i="2"/>
  <c r="FE31" i="2"/>
  <c r="FF31" i="2"/>
  <c r="FG31" i="2"/>
  <c r="FH31" i="2"/>
  <c r="FI31" i="2"/>
  <c r="FL31" i="2"/>
  <c r="FO31" i="2"/>
  <c r="FU31" i="2"/>
  <c r="FY31" i="2"/>
  <c r="GB31" i="2"/>
  <c r="GE31" i="2"/>
  <c r="GK31" i="2"/>
  <c r="GN31" i="2"/>
  <c r="GQ31" i="2"/>
  <c r="GT31" i="2"/>
  <c r="GW31" i="2"/>
  <c r="HB31" i="2"/>
  <c r="HE31" i="2"/>
  <c r="HH31" i="2"/>
  <c r="HK31" i="2"/>
  <c r="HP31" i="2"/>
  <c r="HS31" i="2"/>
  <c r="HV31" i="2"/>
  <c r="IE31" i="2"/>
  <c r="IH31" i="2"/>
  <c r="IN31" i="2"/>
  <c r="JA31" i="2"/>
  <c r="JB31" i="2"/>
  <c r="IT31" i="2" s="1"/>
  <c r="JM31" i="2"/>
  <c r="JO31" i="2" s="1"/>
  <c r="JN31" i="2"/>
  <c r="JQ31" i="2"/>
  <c r="JR31" i="2"/>
  <c r="JU31" i="2"/>
  <c r="JV31" i="2"/>
  <c r="AY32" i="2"/>
  <c r="AZ32" i="2"/>
  <c r="BC32" i="2"/>
  <c r="BE32" i="2"/>
  <c r="BH32" i="2"/>
  <c r="BJ32" i="2"/>
  <c r="BM32" i="2"/>
  <c r="BO32" i="2"/>
  <c r="CB32" i="2"/>
  <c r="CC32" i="2"/>
  <c r="CH32" i="2"/>
  <c r="CI32" i="2"/>
  <c r="CN32" i="2"/>
  <c r="CO32" i="2"/>
  <c r="CT32" i="2"/>
  <c r="CU32" i="2"/>
  <c r="DB32" i="2"/>
  <c r="DE32" i="2"/>
  <c r="DH32" i="2"/>
  <c r="DN32" i="2"/>
  <c r="DQ32" i="2"/>
  <c r="EB32" i="2"/>
  <c r="EC32" i="2"/>
  <c r="ED32" i="2"/>
  <c r="EE32" i="2"/>
  <c r="EN32" i="2"/>
  <c r="EO32" i="2"/>
  <c r="EP32" i="2"/>
  <c r="EQ32" i="2"/>
  <c r="FD32" i="2"/>
  <c r="FE32" i="2"/>
  <c r="FF32" i="2"/>
  <c r="FG32" i="2"/>
  <c r="FH32" i="2"/>
  <c r="FI32" i="2"/>
  <c r="FL32" i="2"/>
  <c r="FO32" i="2"/>
  <c r="FU32" i="2"/>
  <c r="FY32" i="2"/>
  <c r="GB32" i="2"/>
  <c r="GE32" i="2"/>
  <c r="GK32" i="2"/>
  <c r="GN32" i="2"/>
  <c r="GQ32" i="2"/>
  <c r="GT32" i="2"/>
  <c r="GW32" i="2"/>
  <c r="HB32" i="2"/>
  <c r="HE32" i="2"/>
  <c r="HH32" i="2"/>
  <c r="HK32" i="2"/>
  <c r="HP32" i="2"/>
  <c r="HS32" i="2"/>
  <c r="HV32" i="2"/>
  <c r="IE32" i="2"/>
  <c r="IH32" i="2"/>
  <c r="JA32" i="2"/>
  <c r="JB32" i="2"/>
  <c r="JM32" i="2"/>
  <c r="JN32" i="2"/>
  <c r="JP32" i="2" s="1"/>
  <c r="JR32" i="2"/>
  <c r="JV32" i="2"/>
  <c r="JW32" i="2"/>
  <c r="AY33" i="2"/>
  <c r="AZ33" i="2"/>
  <c r="BC33" i="2"/>
  <c r="BE33" i="2"/>
  <c r="BH33" i="2"/>
  <c r="BJ33" i="2"/>
  <c r="BM33" i="2"/>
  <c r="BO33" i="2"/>
  <c r="CB33" i="2"/>
  <c r="CC33" i="2"/>
  <c r="CH33" i="2"/>
  <c r="CI33" i="2"/>
  <c r="CN33" i="2"/>
  <c r="CO33" i="2"/>
  <c r="CT33" i="2"/>
  <c r="CU33" i="2"/>
  <c r="DB33" i="2"/>
  <c r="DE33" i="2"/>
  <c r="DH33" i="2"/>
  <c r="DN33" i="2"/>
  <c r="DQ33" i="2"/>
  <c r="EB33" i="2"/>
  <c r="EC33" i="2"/>
  <c r="ED33" i="2"/>
  <c r="EE33" i="2"/>
  <c r="EN33" i="2"/>
  <c r="EO33" i="2"/>
  <c r="EP33" i="2"/>
  <c r="EQ33" i="2"/>
  <c r="FD33" i="2"/>
  <c r="FE33" i="2"/>
  <c r="FF33" i="2"/>
  <c r="FG33" i="2"/>
  <c r="FH33" i="2"/>
  <c r="FI33" i="2"/>
  <c r="FL33" i="2"/>
  <c r="FO33" i="2"/>
  <c r="FU33" i="2"/>
  <c r="FY33" i="2"/>
  <c r="GB33" i="2"/>
  <c r="GE33" i="2"/>
  <c r="GK33" i="2"/>
  <c r="GN33" i="2"/>
  <c r="GQ33" i="2"/>
  <c r="GT33" i="2"/>
  <c r="GW33" i="2"/>
  <c r="HB33" i="2"/>
  <c r="HE33" i="2"/>
  <c r="HH33" i="2"/>
  <c r="HK33" i="2"/>
  <c r="HP33" i="2"/>
  <c r="HS33" i="2"/>
  <c r="HV33" i="2"/>
  <c r="IE33" i="2"/>
  <c r="IH33" i="2"/>
  <c r="IK33" i="2"/>
  <c r="IN33" i="2"/>
  <c r="IQ33" i="2"/>
  <c r="IT33" i="2"/>
  <c r="IW33" i="2"/>
  <c r="IZ33" i="2"/>
  <c r="JA33" i="2"/>
  <c r="JB33" i="2"/>
  <c r="JM33" i="2"/>
  <c r="JN33" i="2"/>
  <c r="JP33" i="2"/>
  <c r="JQ33" i="2"/>
  <c r="JR33" i="2"/>
  <c r="JT33" i="2"/>
  <c r="JU33" i="2"/>
  <c r="JV33" i="2"/>
  <c r="JX33" i="2"/>
  <c r="AY34" i="2"/>
  <c r="AZ34" i="2"/>
  <c r="BC34" i="2"/>
  <c r="BE34" i="2"/>
  <c r="BH34" i="2"/>
  <c r="BJ34" i="2"/>
  <c r="BM34" i="2"/>
  <c r="BO34" i="2"/>
  <c r="CB34" i="2"/>
  <c r="CC34" i="2"/>
  <c r="CH34" i="2"/>
  <c r="CI34" i="2"/>
  <c r="CN34" i="2"/>
  <c r="CO34" i="2"/>
  <c r="CT34" i="2"/>
  <c r="CU34" i="2"/>
  <c r="DB34" i="2"/>
  <c r="DE34" i="2"/>
  <c r="DH34" i="2"/>
  <c r="DN34" i="2"/>
  <c r="DQ34" i="2"/>
  <c r="EB34" i="2"/>
  <c r="EC34" i="2"/>
  <c r="ED34" i="2"/>
  <c r="EE34" i="2"/>
  <c r="EN34" i="2"/>
  <c r="EO34" i="2"/>
  <c r="EP34" i="2"/>
  <c r="EQ34" i="2"/>
  <c r="FD34" i="2"/>
  <c r="FE34" i="2"/>
  <c r="FF34" i="2"/>
  <c r="FG34" i="2"/>
  <c r="FH34" i="2"/>
  <c r="FI34" i="2"/>
  <c r="FL34" i="2"/>
  <c r="FO34" i="2"/>
  <c r="FU34" i="2"/>
  <c r="FY34" i="2"/>
  <c r="GB34" i="2"/>
  <c r="GE34" i="2"/>
  <c r="GK34" i="2"/>
  <c r="GN34" i="2"/>
  <c r="GQ34" i="2"/>
  <c r="GT34" i="2"/>
  <c r="GW34" i="2"/>
  <c r="HB34" i="2"/>
  <c r="HE34" i="2"/>
  <c r="HH34" i="2"/>
  <c r="HK34" i="2"/>
  <c r="HP34" i="2"/>
  <c r="HS34" i="2"/>
  <c r="HV34" i="2"/>
  <c r="IE34" i="2"/>
  <c r="IH34" i="2"/>
  <c r="IK34" i="2"/>
  <c r="IW34" i="2"/>
  <c r="JA34" i="2"/>
  <c r="JB34" i="2"/>
  <c r="IT34" i="2" s="1"/>
  <c r="JM34" i="2"/>
  <c r="JU34" i="2" s="1"/>
  <c r="JN34" i="2"/>
  <c r="AY35" i="2"/>
  <c r="AZ35" i="2"/>
  <c r="BC35" i="2"/>
  <c r="BE35" i="2"/>
  <c r="BH35" i="2"/>
  <c r="BJ35" i="2"/>
  <c r="BM35" i="2"/>
  <c r="BO35" i="2"/>
  <c r="CB35" i="2"/>
  <c r="CC35" i="2"/>
  <c r="CH35" i="2"/>
  <c r="CI35" i="2"/>
  <c r="CN35" i="2"/>
  <c r="CO35" i="2"/>
  <c r="CT35" i="2"/>
  <c r="CU35" i="2"/>
  <c r="DB35" i="2"/>
  <c r="DE35" i="2"/>
  <c r="DH35" i="2"/>
  <c r="DN35" i="2"/>
  <c r="DQ35" i="2"/>
  <c r="EB35" i="2"/>
  <c r="EC35" i="2"/>
  <c r="ED35" i="2"/>
  <c r="EE35" i="2"/>
  <c r="EN35" i="2"/>
  <c r="EO35" i="2"/>
  <c r="EP35" i="2"/>
  <c r="EQ35" i="2"/>
  <c r="FD35" i="2"/>
  <c r="FE35" i="2"/>
  <c r="FF35" i="2"/>
  <c r="FG35" i="2"/>
  <c r="FH35" i="2"/>
  <c r="FI35" i="2"/>
  <c r="FL35" i="2"/>
  <c r="FO35" i="2"/>
  <c r="FU35" i="2"/>
  <c r="FY35" i="2"/>
  <c r="GB35" i="2"/>
  <c r="GE35" i="2"/>
  <c r="GK35" i="2"/>
  <c r="GN35" i="2"/>
  <c r="GQ35" i="2"/>
  <c r="GT35" i="2"/>
  <c r="GW35" i="2"/>
  <c r="HB35" i="2"/>
  <c r="HE35" i="2"/>
  <c r="HH35" i="2"/>
  <c r="HK35" i="2"/>
  <c r="HP35" i="2"/>
  <c r="HS35" i="2"/>
  <c r="HV35" i="2"/>
  <c r="IE35" i="2"/>
  <c r="IH35" i="2"/>
  <c r="IW35" i="2"/>
  <c r="JA35" i="2"/>
  <c r="JB35" i="2"/>
  <c r="IT35" i="2" s="1"/>
  <c r="JM35" i="2"/>
  <c r="JN35" i="2"/>
  <c r="AY36" i="2"/>
  <c r="AZ36" i="2"/>
  <c r="BC36" i="2"/>
  <c r="BE36" i="2"/>
  <c r="BH36" i="2"/>
  <c r="BJ36" i="2"/>
  <c r="BM36" i="2"/>
  <c r="BO36" i="2"/>
  <c r="CB36" i="2"/>
  <c r="CC36" i="2"/>
  <c r="CH36" i="2"/>
  <c r="CI36" i="2"/>
  <c r="CN36" i="2"/>
  <c r="CO36" i="2"/>
  <c r="CT36" i="2"/>
  <c r="CU36" i="2"/>
  <c r="DB36" i="2"/>
  <c r="DE36" i="2"/>
  <c r="DH36" i="2"/>
  <c r="DN36" i="2"/>
  <c r="DQ36" i="2"/>
  <c r="EB36" i="2"/>
  <c r="EC36" i="2"/>
  <c r="ED36" i="2"/>
  <c r="EE36" i="2"/>
  <c r="EN36" i="2"/>
  <c r="EO36" i="2"/>
  <c r="EP36" i="2"/>
  <c r="EQ36" i="2"/>
  <c r="FD36" i="2"/>
  <c r="FE36" i="2"/>
  <c r="FF36" i="2"/>
  <c r="FG36" i="2"/>
  <c r="FH36" i="2"/>
  <c r="FI36" i="2"/>
  <c r="FL36" i="2"/>
  <c r="FO36" i="2"/>
  <c r="FU36" i="2"/>
  <c r="FY36" i="2"/>
  <c r="GB36" i="2"/>
  <c r="GE36" i="2"/>
  <c r="GK36" i="2"/>
  <c r="GN36" i="2"/>
  <c r="GQ36" i="2"/>
  <c r="GT36" i="2"/>
  <c r="GW36" i="2"/>
  <c r="HB36" i="2"/>
  <c r="HE36" i="2"/>
  <c r="HH36" i="2"/>
  <c r="HK36" i="2"/>
  <c r="HP36" i="2"/>
  <c r="HS36" i="2"/>
  <c r="HV36" i="2"/>
  <c r="IE36" i="2"/>
  <c r="IH36" i="2"/>
  <c r="JA36" i="2"/>
  <c r="IQ36" i="2" s="1"/>
  <c r="JB36" i="2"/>
  <c r="JM36" i="2"/>
  <c r="JQ36" i="2" s="1"/>
  <c r="JN36" i="2"/>
  <c r="JP36" i="2" s="1"/>
  <c r="JO36" i="2"/>
  <c r="JS36" i="2"/>
  <c r="JU36" i="2"/>
  <c r="JW36" i="2"/>
  <c r="AY37" i="2"/>
  <c r="AZ37" i="2"/>
  <c r="BC37" i="2"/>
  <c r="BE37" i="2"/>
  <c r="BH37" i="2"/>
  <c r="BJ37" i="2"/>
  <c r="BM37" i="2"/>
  <c r="BO37" i="2"/>
  <c r="CB37" i="2"/>
  <c r="CC37" i="2"/>
  <c r="CH37" i="2"/>
  <c r="CI37" i="2"/>
  <c r="CN37" i="2"/>
  <c r="CO37" i="2"/>
  <c r="CT37" i="2"/>
  <c r="CU37" i="2"/>
  <c r="DB37" i="2"/>
  <c r="DE37" i="2"/>
  <c r="DH37" i="2"/>
  <c r="DN37" i="2"/>
  <c r="DQ37" i="2"/>
  <c r="EB37" i="2"/>
  <c r="EC37" i="2"/>
  <c r="ED37" i="2"/>
  <c r="EE37" i="2"/>
  <c r="EN37" i="2"/>
  <c r="EO37" i="2"/>
  <c r="EP37" i="2"/>
  <c r="EQ37" i="2"/>
  <c r="FD37" i="2"/>
  <c r="FE37" i="2"/>
  <c r="FF37" i="2"/>
  <c r="FG37" i="2"/>
  <c r="FH37" i="2"/>
  <c r="FI37" i="2"/>
  <c r="FL37" i="2"/>
  <c r="FO37" i="2"/>
  <c r="FU37" i="2"/>
  <c r="FY37" i="2"/>
  <c r="GB37" i="2"/>
  <c r="GE37" i="2"/>
  <c r="GK37" i="2"/>
  <c r="GN37" i="2"/>
  <c r="GQ37" i="2"/>
  <c r="GT37" i="2"/>
  <c r="GW37" i="2"/>
  <c r="HB37" i="2"/>
  <c r="HE37" i="2"/>
  <c r="HH37" i="2"/>
  <c r="HK37" i="2"/>
  <c r="HP37" i="2"/>
  <c r="HS37" i="2"/>
  <c r="HV37" i="2"/>
  <c r="IE37" i="2"/>
  <c r="IH37" i="2"/>
  <c r="JA37" i="2"/>
  <c r="JB37" i="2"/>
  <c r="IT37" i="2" s="1"/>
  <c r="JM37" i="2"/>
  <c r="JN37" i="2"/>
  <c r="JP37" i="2"/>
  <c r="JR37" i="2"/>
  <c r="JT37" i="2"/>
  <c r="JU37" i="2"/>
  <c r="JV37" i="2"/>
  <c r="JX37" i="2"/>
  <c r="AY38" i="2"/>
  <c r="AZ38" i="2"/>
  <c r="BC38" i="2"/>
  <c r="BE38" i="2"/>
  <c r="BH38" i="2"/>
  <c r="BJ38" i="2"/>
  <c r="BM38" i="2"/>
  <c r="BO38" i="2"/>
  <c r="CB38" i="2"/>
  <c r="CC38" i="2"/>
  <c r="CH38" i="2"/>
  <c r="CI38" i="2"/>
  <c r="CN38" i="2"/>
  <c r="CO38" i="2"/>
  <c r="CT38" i="2"/>
  <c r="CU38" i="2"/>
  <c r="DB38" i="2"/>
  <c r="DE38" i="2"/>
  <c r="DH38" i="2"/>
  <c r="DN38" i="2"/>
  <c r="DQ38" i="2"/>
  <c r="EB38" i="2"/>
  <c r="EC38" i="2"/>
  <c r="ED38" i="2"/>
  <c r="EE38" i="2"/>
  <c r="EN38" i="2"/>
  <c r="EO38" i="2"/>
  <c r="EP38" i="2"/>
  <c r="EQ38" i="2"/>
  <c r="FD38" i="2"/>
  <c r="FE38" i="2"/>
  <c r="FF38" i="2"/>
  <c r="FG38" i="2"/>
  <c r="FH38" i="2"/>
  <c r="FI38" i="2"/>
  <c r="FL38" i="2"/>
  <c r="FO38" i="2"/>
  <c r="FU38" i="2"/>
  <c r="FY38" i="2"/>
  <c r="GB38" i="2"/>
  <c r="GE38" i="2"/>
  <c r="GK38" i="2"/>
  <c r="GN38" i="2"/>
  <c r="GQ38" i="2"/>
  <c r="GT38" i="2"/>
  <c r="GW38" i="2"/>
  <c r="HB38" i="2"/>
  <c r="HE38" i="2"/>
  <c r="HH38" i="2"/>
  <c r="HK38" i="2"/>
  <c r="HP38" i="2"/>
  <c r="HS38" i="2"/>
  <c r="HV38" i="2"/>
  <c r="IE38" i="2"/>
  <c r="IH38" i="2"/>
  <c r="IK38" i="2"/>
  <c r="IW38" i="2"/>
  <c r="JA38" i="2"/>
  <c r="JB38" i="2"/>
  <c r="IT38" i="2" s="1"/>
  <c r="JM38" i="2"/>
  <c r="JU38" i="2" s="1"/>
  <c r="JN38" i="2"/>
  <c r="JT38" i="2"/>
  <c r="AY39" i="2"/>
  <c r="AZ39" i="2"/>
  <c r="BC39" i="2"/>
  <c r="BE39" i="2"/>
  <c r="BH39" i="2"/>
  <c r="BJ39" i="2"/>
  <c r="BM39" i="2"/>
  <c r="BO39" i="2"/>
  <c r="CB39" i="2"/>
  <c r="CC39" i="2"/>
  <c r="CH39" i="2"/>
  <c r="CI39" i="2"/>
  <c r="CN39" i="2"/>
  <c r="CO39" i="2"/>
  <c r="CT39" i="2"/>
  <c r="CU39" i="2"/>
  <c r="DB39" i="2"/>
  <c r="DE39" i="2"/>
  <c r="DH39" i="2"/>
  <c r="DN39" i="2"/>
  <c r="DQ39" i="2"/>
  <c r="EB39" i="2"/>
  <c r="EC39" i="2"/>
  <c r="ED39" i="2"/>
  <c r="EE39" i="2"/>
  <c r="EN39" i="2"/>
  <c r="EO39" i="2"/>
  <c r="EP39" i="2"/>
  <c r="EQ39" i="2"/>
  <c r="FD39" i="2"/>
  <c r="FE39" i="2"/>
  <c r="FF39" i="2"/>
  <c r="FG39" i="2"/>
  <c r="FH39" i="2"/>
  <c r="FI39" i="2"/>
  <c r="FL39" i="2"/>
  <c r="FO39" i="2"/>
  <c r="FU39" i="2"/>
  <c r="FY39" i="2"/>
  <c r="GB39" i="2"/>
  <c r="GE39" i="2"/>
  <c r="GK39" i="2"/>
  <c r="GN39" i="2"/>
  <c r="GQ39" i="2"/>
  <c r="GT39" i="2"/>
  <c r="GW39" i="2"/>
  <c r="HB39" i="2"/>
  <c r="HE39" i="2"/>
  <c r="HH39" i="2"/>
  <c r="HK39" i="2"/>
  <c r="HP39" i="2"/>
  <c r="HS39" i="2"/>
  <c r="HV39" i="2"/>
  <c r="IE39" i="2"/>
  <c r="IH39" i="2"/>
  <c r="IW39" i="2"/>
  <c r="IZ39" i="2"/>
  <c r="JA39" i="2"/>
  <c r="JB39" i="2"/>
  <c r="IT39" i="2" s="1"/>
  <c r="JM39" i="2"/>
  <c r="JN39" i="2"/>
  <c r="JV39" i="2"/>
  <c r="AY40" i="2"/>
  <c r="AZ40" i="2"/>
  <c r="BC40" i="2"/>
  <c r="BE40" i="2"/>
  <c r="BH40" i="2"/>
  <c r="BJ40" i="2"/>
  <c r="BM40" i="2"/>
  <c r="BO40" i="2"/>
  <c r="CB40" i="2"/>
  <c r="CC40" i="2"/>
  <c r="CH40" i="2"/>
  <c r="CI40" i="2"/>
  <c r="CN40" i="2"/>
  <c r="CO40" i="2"/>
  <c r="CT40" i="2"/>
  <c r="CU40" i="2"/>
  <c r="DB40" i="2"/>
  <c r="DE40" i="2"/>
  <c r="DH40" i="2"/>
  <c r="DN40" i="2"/>
  <c r="DQ40" i="2"/>
  <c r="EB40" i="2"/>
  <c r="EC40" i="2"/>
  <c r="ED40" i="2"/>
  <c r="EE40" i="2"/>
  <c r="EN40" i="2"/>
  <c r="EO40" i="2"/>
  <c r="EP40" i="2"/>
  <c r="EQ40" i="2"/>
  <c r="FD40" i="2"/>
  <c r="FE40" i="2"/>
  <c r="FF40" i="2"/>
  <c r="FG40" i="2"/>
  <c r="FH40" i="2"/>
  <c r="FI40" i="2"/>
  <c r="FL40" i="2"/>
  <c r="FO40" i="2"/>
  <c r="FU40" i="2"/>
  <c r="FY40" i="2"/>
  <c r="GB40" i="2"/>
  <c r="GE40" i="2"/>
  <c r="GK40" i="2"/>
  <c r="GN40" i="2"/>
  <c r="GQ40" i="2"/>
  <c r="GT40" i="2"/>
  <c r="GW40" i="2"/>
  <c r="HB40" i="2"/>
  <c r="HE40" i="2"/>
  <c r="HH40" i="2"/>
  <c r="HK40" i="2"/>
  <c r="HP40" i="2"/>
  <c r="HS40" i="2"/>
  <c r="HV40" i="2"/>
  <c r="IE40" i="2"/>
  <c r="IH40" i="2"/>
  <c r="IQ40" i="2"/>
  <c r="JA40" i="2"/>
  <c r="JB40" i="2"/>
  <c r="JM40" i="2"/>
  <c r="JQ40" i="2" s="1"/>
  <c r="JN40" i="2"/>
  <c r="JO40" i="2"/>
  <c r="JS40" i="2"/>
  <c r="JU40" i="2"/>
  <c r="JW40" i="2"/>
  <c r="AY41" i="2"/>
  <c r="AZ41" i="2"/>
  <c r="BC41" i="2"/>
  <c r="BE41" i="2"/>
  <c r="BH41" i="2"/>
  <c r="BJ41" i="2"/>
  <c r="BM41" i="2"/>
  <c r="BO41" i="2"/>
  <c r="CB41" i="2"/>
  <c r="CC41" i="2"/>
  <c r="CH41" i="2"/>
  <c r="CI41" i="2"/>
  <c r="CN41" i="2"/>
  <c r="CO41" i="2"/>
  <c r="CT41" i="2"/>
  <c r="CU41" i="2"/>
  <c r="DB41" i="2"/>
  <c r="DE41" i="2"/>
  <c r="DH41" i="2"/>
  <c r="DN41" i="2"/>
  <c r="DQ41" i="2"/>
  <c r="EB41" i="2"/>
  <c r="EC41" i="2"/>
  <c r="ED41" i="2"/>
  <c r="EE41" i="2"/>
  <c r="EN41" i="2"/>
  <c r="EO41" i="2"/>
  <c r="EP41" i="2"/>
  <c r="EQ41" i="2"/>
  <c r="FD41" i="2"/>
  <c r="FE41" i="2"/>
  <c r="FF41" i="2"/>
  <c r="FG41" i="2"/>
  <c r="FH41" i="2"/>
  <c r="FI41" i="2"/>
  <c r="FL41" i="2"/>
  <c r="FO41" i="2"/>
  <c r="FU41" i="2"/>
  <c r="FY41" i="2"/>
  <c r="GB41" i="2"/>
  <c r="GE41" i="2"/>
  <c r="GK41" i="2"/>
  <c r="GN41" i="2"/>
  <c r="GQ41" i="2"/>
  <c r="GT41" i="2"/>
  <c r="GW41" i="2"/>
  <c r="HB41" i="2"/>
  <c r="HE41" i="2"/>
  <c r="HH41" i="2"/>
  <c r="HK41" i="2"/>
  <c r="HP41" i="2"/>
  <c r="HS41" i="2"/>
  <c r="HV41" i="2"/>
  <c r="IE41" i="2"/>
  <c r="IH41" i="2"/>
  <c r="JA41" i="2"/>
  <c r="JB41" i="2"/>
  <c r="JM41" i="2"/>
  <c r="JN41" i="2"/>
  <c r="JO41" i="2"/>
  <c r="JP41" i="2"/>
  <c r="JQ41" i="2"/>
  <c r="JR41" i="2"/>
  <c r="JS41" i="2"/>
  <c r="JT41" i="2"/>
  <c r="JU41" i="2"/>
  <c r="JV41" i="2"/>
  <c r="JW41" i="2"/>
  <c r="JX41" i="2"/>
  <c r="AY42" i="2"/>
  <c r="AZ42" i="2"/>
  <c r="BC42" i="2"/>
  <c r="BE42" i="2"/>
  <c r="BH42" i="2"/>
  <c r="BJ42" i="2"/>
  <c r="BM42" i="2"/>
  <c r="BO42" i="2"/>
  <c r="CB42" i="2"/>
  <c r="CC42" i="2"/>
  <c r="CH42" i="2"/>
  <c r="CI42" i="2"/>
  <c r="CN42" i="2"/>
  <c r="CO42" i="2"/>
  <c r="CT42" i="2"/>
  <c r="CU42" i="2"/>
  <c r="DB42" i="2"/>
  <c r="DE42" i="2"/>
  <c r="DH42" i="2"/>
  <c r="DN42" i="2"/>
  <c r="DQ42" i="2"/>
  <c r="EB42" i="2"/>
  <c r="EC42" i="2"/>
  <c r="ED42" i="2"/>
  <c r="EE42" i="2"/>
  <c r="EN42" i="2"/>
  <c r="EO42" i="2"/>
  <c r="EP42" i="2"/>
  <c r="EQ42" i="2"/>
  <c r="FD42" i="2"/>
  <c r="FE42" i="2"/>
  <c r="FF42" i="2"/>
  <c r="FG42" i="2"/>
  <c r="FH42" i="2"/>
  <c r="FI42" i="2"/>
  <c r="FL42" i="2"/>
  <c r="FO42" i="2"/>
  <c r="FU42" i="2"/>
  <c r="FY42" i="2"/>
  <c r="GB42" i="2"/>
  <c r="GE42" i="2"/>
  <c r="GK42" i="2"/>
  <c r="GN42" i="2"/>
  <c r="GQ42" i="2"/>
  <c r="GT42" i="2"/>
  <c r="GW42" i="2"/>
  <c r="HB42" i="2"/>
  <c r="HE42" i="2"/>
  <c r="HH42" i="2"/>
  <c r="HK42" i="2"/>
  <c r="HP42" i="2"/>
  <c r="HS42" i="2"/>
  <c r="HV42" i="2"/>
  <c r="IE42" i="2"/>
  <c r="IH42" i="2"/>
  <c r="IW42" i="2"/>
  <c r="JA42" i="2"/>
  <c r="JB42" i="2"/>
  <c r="IK42" i="2" s="1"/>
  <c r="JM42" i="2"/>
  <c r="JN42" i="2"/>
  <c r="JP42" i="2" s="1"/>
  <c r="JR42" i="2"/>
  <c r="JT42" i="2"/>
  <c r="JX42" i="2"/>
  <c r="AY43" i="2"/>
  <c r="AZ43" i="2"/>
  <c r="BC43" i="2"/>
  <c r="BE43" i="2"/>
  <c r="BH43" i="2"/>
  <c r="BJ43" i="2"/>
  <c r="BM43" i="2"/>
  <c r="BO43" i="2"/>
  <c r="CB43" i="2"/>
  <c r="CC43" i="2"/>
  <c r="CH43" i="2"/>
  <c r="CI43" i="2"/>
  <c r="CN43" i="2"/>
  <c r="CO43" i="2"/>
  <c r="CT43" i="2"/>
  <c r="CU43" i="2"/>
  <c r="DB43" i="2"/>
  <c r="DE43" i="2"/>
  <c r="DH43" i="2"/>
  <c r="DN43" i="2"/>
  <c r="DQ43" i="2"/>
  <c r="EB43" i="2"/>
  <c r="EC43" i="2"/>
  <c r="ED43" i="2"/>
  <c r="EE43" i="2"/>
  <c r="EN43" i="2"/>
  <c r="EO43" i="2"/>
  <c r="EP43" i="2"/>
  <c r="EQ43" i="2"/>
  <c r="FD43" i="2"/>
  <c r="FE43" i="2"/>
  <c r="FF43" i="2"/>
  <c r="FG43" i="2"/>
  <c r="FH43" i="2"/>
  <c r="FI43" i="2"/>
  <c r="FL43" i="2"/>
  <c r="FO43" i="2"/>
  <c r="FU43" i="2"/>
  <c r="FY43" i="2"/>
  <c r="GB43" i="2"/>
  <c r="GE43" i="2"/>
  <c r="GK43" i="2"/>
  <c r="GN43" i="2"/>
  <c r="GQ43" i="2"/>
  <c r="GT43" i="2"/>
  <c r="GW43" i="2"/>
  <c r="HB43" i="2"/>
  <c r="HE43" i="2"/>
  <c r="HH43" i="2"/>
  <c r="HK43" i="2"/>
  <c r="HP43" i="2"/>
  <c r="HS43" i="2"/>
  <c r="HV43" i="2"/>
  <c r="IE43" i="2"/>
  <c r="IH43" i="2"/>
  <c r="IK43" i="2"/>
  <c r="JA43" i="2"/>
  <c r="JB43" i="2"/>
  <c r="JM43" i="2"/>
  <c r="JQ43" i="2" s="1"/>
  <c r="JN43" i="2"/>
  <c r="JV43" i="2" s="1"/>
  <c r="JR43" i="2"/>
  <c r="JU43" i="2"/>
  <c r="AY44" i="2"/>
  <c r="AZ44" i="2"/>
  <c r="BC44" i="2"/>
  <c r="BE44" i="2"/>
  <c r="BH44" i="2"/>
  <c r="BJ44" i="2"/>
  <c r="BM44" i="2"/>
  <c r="BO44" i="2"/>
  <c r="CB44" i="2"/>
  <c r="CC44" i="2"/>
  <c r="CH44" i="2"/>
  <c r="CI44" i="2"/>
  <c r="CN44" i="2"/>
  <c r="CO44" i="2"/>
  <c r="CT44" i="2"/>
  <c r="CU44" i="2"/>
  <c r="DB44" i="2"/>
  <c r="DE44" i="2"/>
  <c r="DH44" i="2"/>
  <c r="DN44" i="2"/>
  <c r="DQ44" i="2"/>
  <c r="EB44" i="2"/>
  <c r="EC44" i="2"/>
  <c r="ED44" i="2"/>
  <c r="EE44" i="2"/>
  <c r="EN44" i="2"/>
  <c r="EO44" i="2"/>
  <c r="EP44" i="2"/>
  <c r="EQ44" i="2"/>
  <c r="FD44" i="2"/>
  <c r="FE44" i="2"/>
  <c r="FF44" i="2"/>
  <c r="FG44" i="2"/>
  <c r="FH44" i="2"/>
  <c r="FI44" i="2"/>
  <c r="FL44" i="2"/>
  <c r="FO44" i="2"/>
  <c r="FU44" i="2"/>
  <c r="FY44" i="2"/>
  <c r="GB44" i="2"/>
  <c r="GE44" i="2"/>
  <c r="GK44" i="2"/>
  <c r="GN44" i="2"/>
  <c r="GQ44" i="2"/>
  <c r="GT44" i="2"/>
  <c r="GW44" i="2"/>
  <c r="HB44" i="2"/>
  <c r="HE44" i="2"/>
  <c r="HH44" i="2"/>
  <c r="HK44" i="2"/>
  <c r="HP44" i="2"/>
  <c r="HS44" i="2"/>
  <c r="HV44" i="2"/>
  <c r="IE44" i="2"/>
  <c r="IH44" i="2"/>
  <c r="JA44" i="2"/>
  <c r="JB44" i="2"/>
  <c r="JM44" i="2"/>
  <c r="JN44" i="2"/>
  <c r="JO44" i="2"/>
  <c r="JQ44" i="2"/>
  <c r="JS44" i="2"/>
  <c r="JU44" i="2"/>
  <c r="JW44" i="2"/>
  <c r="AY45" i="2"/>
  <c r="AZ45" i="2"/>
  <c r="BC45" i="2"/>
  <c r="BE45" i="2"/>
  <c r="BH45" i="2"/>
  <c r="BJ45" i="2"/>
  <c r="BM45" i="2"/>
  <c r="BO45" i="2"/>
  <c r="CB45" i="2"/>
  <c r="CC45" i="2"/>
  <c r="CH45" i="2"/>
  <c r="CI45" i="2"/>
  <c r="CN45" i="2"/>
  <c r="CO45" i="2"/>
  <c r="CT45" i="2"/>
  <c r="CU45" i="2"/>
  <c r="DB45" i="2"/>
  <c r="DE45" i="2"/>
  <c r="DH45" i="2"/>
  <c r="DN45" i="2"/>
  <c r="DQ45" i="2"/>
  <c r="EB45" i="2"/>
  <c r="EC45" i="2"/>
  <c r="ED45" i="2"/>
  <c r="EE45" i="2"/>
  <c r="EN45" i="2"/>
  <c r="EO45" i="2"/>
  <c r="EP45" i="2"/>
  <c r="EQ45" i="2"/>
  <c r="FD45" i="2"/>
  <c r="FE45" i="2"/>
  <c r="FF45" i="2"/>
  <c r="FG45" i="2"/>
  <c r="FH45" i="2"/>
  <c r="FI45" i="2"/>
  <c r="FL45" i="2"/>
  <c r="FO45" i="2"/>
  <c r="FU45" i="2"/>
  <c r="FY45" i="2"/>
  <c r="GB45" i="2"/>
  <c r="GE45" i="2"/>
  <c r="GK45" i="2"/>
  <c r="GN45" i="2"/>
  <c r="GQ45" i="2"/>
  <c r="GT45" i="2"/>
  <c r="GW45" i="2"/>
  <c r="HB45" i="2"/>
  <c r="HE45" i="2"/>
  <c r="HH45" i="2"/>
  <c r="HK45" i="2"/>
  <c r="HP45" i="2"/>
  <c r="HS45" i="2"/>
  <c r="HV45" i="2"/>
  <c r="IE45" i="2"/>
  <c r="IH45" i="2"/>
  <c r="IT45" i="2"/>
  <c r="JA45" i="2"/>
  <c r="IQ45" i="2" s="1"/>
  <c r="JB45" i="2"/>
  <c r="JM45" i="2"/>
  <c r="JN45" i="2"/>
  <c r="JR45" i="2" s="1"/>
  <c r="JO45" i="2"/>
  <c r="JQ45" i="2"/>
  <c r="JS45" i="2"/>
  <c r="JU45" i="2"/>
  <c r="JW45" i="2"/>
  <c r="AY46" i="2"/>
  <c r="AZ46" i="2"/>
  <c r="BC46" i="2"/>
  <c r="BE46" i="2"/>
  <c r="BH46" i="2"/>
  <c r="BJ46" i="2"/>
  <c r="BM46" i="2"/>
  <c r="BO46" i="2"/>
  <c r="CB46" i="2"/>
  <c r="CC46" i="2"/>
  <c r="CH46" i="2"/>
  <c r="CI46" i="2"/>
  <c r="CN46" i="2"/>
  <c r="CO46" i="2"/>
  <c r="CT46" i="2"/>
  <c r="CU46" i="2"/>
  <c r="DB46" i="2"/>
  <c r="DE46" i="2"/>
  <c r="DH46" i="2"/>
  <c r="DN46" i="2"/>
  <c r="DQ46" i="2"/>
  <c r="EB46" i="2"/>
  <c r="EC46" i="2"/>
  <c r="ED46" i="2"/>
  <c r="EE46" i="2"/>
  <c r="EN46" i="2"/>
  <c r="EO46" i="2"/>
  <c r="EP46" i="2"/>
  <c r="EQ46" i="2"/>
  <c r="FD46" i="2"/>
  <c r="FE46" i="2"/>
  <c r="FF46" i="2"/>
  <c r="FG46" i="2"/>
  <c r="FH46" i="2"/>
  <c r="FI46" i="2"/>
  <c r="FL46" i="2"/>
  <c r="FO46" i="2"/>
  <c r="FU46" i="2"/>
  <c r="FY46" i="2"/>
  <c r="GB46" i="2"/>
  <c r="GE46" i="2"/>
  <c r="GK46" i="2"/>
  <c r="GN46" i="2"/>
  <c r="GQ46" i="2"/>
  <c r="GT46" i="2"/>
  <c r="GW46" i="2"/>
  <c r="HB46" i="2"/>
  <c r="HE46" i="2"/>
  <c r="HH46" i="2"/>
  <c r="HK46" i="2"/>
  <c r="HP46" i="2"/>
  <c r="HS46" i="2"/>
  <c r="HV46" i="2"/>
  <c r="IE46" i="2"/>
  <c r="IH46" i="2"/>
  <c r="JA46" i="2"/>
  <c r="JB46" i="2"/>
  <c r="IK46" i="2" s="1"/>
  <c r="JM46" i="2"/>
  <c r="JU46" i="2" s="1"/>
  <c r="JN46" i="2"/>
  <c r="JP46" i="2"/>
  <c r="JQ46" i="2"/>
  <c r="JR46" i="2"/>
  <c r="JT46" i="2"/>
  <c r="JV46" i="2"/>
  <c r="JX46" i="2"/>
  <c r="AY47" i="2"/>
  <c r="AZ47" i="2"/>
  <c r="BC47" i="2"/>
  <c r="BE47" i="2"/>
  <c r="BH47" i="2"/>
  <c r="BJ47" i="2"/>
  <c r="BM47" i="2"/>
  <c r="BO47" i="2"/>
  <c r="CB47" i="2"/>
  <c r="CC47" i="2"/>
  <c r="CH47" i="2"/>
  <c r="CI47" i="2"/>
  <c r="CN47" i="2"/>
  <c r="CO47" i="2"/>
  <c r="CT47" i="2"/>
  <c r="CU47" i="2"/>
  <c r="DB47" i="2"/>
  <c r="DE47" i="2"/>
  <c r="DH47" i="2"/>
  <c r="DN47" i="2"/>
  <c r="DQ47" i="2"/>
  <c r="EB47" i="2"/>
  <c r="EC47" i="2"/>
  <c r="ED47" i="2"/>
  <c r="EE47" i="2"/>
  <c r="EN47" i="2"/>
  <c r="EO47" i="2"/>
  <c r="EP47" i="2"/>
  <c r="EQ47" i="2"/>
  <c r="FD47" i="2"/>
  <c r="FE47" i="2"/>
  <c r="FF47" i="2"/>
  <c r="FG47" i="2"/>
  <c r="FH47" i="2"/>
  <c r="FI47" i="2"/>
  <c r="FL47" i="2"/>
  <c r="FO47" i="2"/>
  <c r="FU47" i="2"/>
  <c r="FY47" i="2"/>
  <c r="GB47" i="2"/>
  <c r="GE47" i="2"/>
  <c r="GK47" i="2"/>
  <c r="GN47" i="2"/>
  <c r="GQ47" i="2"/>
  <c r="GT47" i="2"/>
  <c r="GW47" i="2"/>
  <c r="HB47" i="2"/>
  <c r="HE47" i="2"/>
  <c r="HH47" i="2"/>
  <c r="HK47" i="2"/>
  <c r="HP47" i="2"/>
  <c r="HS47" i="2"/>
  <c r="HV47" i="2"/>
  <c r="IE47" i="2"/>
  <c r="IH47" i="2"/>
  <c r="IZ47" i="2"/>
  <c r="JA47" i="2"/>
  <c r="IQ47" i="2" s="1"/>
  <c r="JB47" i="2"/>
  <c r="JM47" i="2"/>
  <c r="JQ47" i="2" s="1"/>
  <c r="JN47" i="2"/>
  <c r="AY48" i="2"/>
  <c r="AZ48" i="2"/>
  <c r="BC48" i="2"/>
  <c r="BE48" i="2"/>
  <c r="BH48" i="2"/>
  <c r="BJ48" i="2"/>
  <c r="BM48" i="2"/>
  <c r="BO48" i="2"/>
  <c r="CB48" i="2"/>
  <c r="CC48" i="2"/>
  <c r="CH48" i="2"/>
  <c r="CI48" i="2"/>
  <c r="CN48" i="2"/>
  <c r="CO48" i="2"/>
  <c r="CT48" i="2"/>
  <c r="CU48" i="2"/>
  <c r="DB48" i="2"/>
  <c r="DE48" i="2"/>
  <c r="DH48" i="2"/>
  <c r="DN48" i="2"/>
  <c r="DQ48" i="2"/>
  <c r="EB48" i="2"/>
  <c r="EC48" i="2"/>
  <c r="ED48" i="2"/>
  <c r="EE48" i="2"/>
  <c r="EN48" i="2"/>
  <c r="EO48" i="2"/>
  <c r="EP48" i="2"/>
  <c r="EQ48" i="2"/>
  <c r="FD48" i="2"/>
  <c r="FE48" i="2"/>
  <c r="FF48" i="2"/>
  <c r="FG48" i="2"/>
  <c r="FH48" i="2"/>
  <c r="FI48" i="2"/>
  <c r="FL48" i="2"/>
  <c r="FO48" i="2"/>
  <c r="FU48" i="2"/>
  <c r="FY48" i="2"/>
  <c r="GB48" i="2"/>
  <c r="GE48" i="2"/>
  <c r="GK48" i="2"/>
  <c r="GN48" i="2"/>
  <c r="GQ48" i="2"/>
  <c r="GT48" i="2"/>
  <c r="GW48" i="2"/>
  <c r="HB48" i="2"/>
  <c r="HE48" i="2"/>
  <c r="HH48" i="2"/>
  <c r="HK48" i="2"/>
  <c r="HP48" i="2"/>
  <c r="HS48" i="2"/>
  <c r="HV48" i="2"/>
  <c r="IE48" i="2"/>
  <c r="IH48" i="2"/>
  <c r="IZ48" i="2"/>
  <c r="JA48" i="2"/>
  <c r="IQ48" i="2" s="1"/>
  <c r="JB48" i="2"/>
  <c r="JM48" i="2"/>
  <c r="JQ48" i="2" s="1"/>
  <c r="JN48" i="2"/>
  <c r="JO48" i="2"/>
  <c r="JS48" i="2"/>
  <c r="JU48" i="2"/>
  <c r="JW48" i="2"/>
  <c r="AY49" i="2"/>
  <c r="AZ49" i="2"/>
  <c r="BC49" i="2"/>
  <c r="BE49" i="2"/>
  <c r="BH49" i="2"/>
  <c r="BJ49" i="2"/>
  <c r="BM49" i="2"/>
  <c r="BO49" i="2"/>
  <c r="CB49" i="2"/>
  <c r="CC49" i="2"/>
  <c r="CH49" i="2"/>
  <c r="CI49" i="2"/>
  <c r="CN49" i="2"/>
  <c r="CO49" i="2"/>
  <c r="CT49" i="2"/>
  <c r="CU49" i="2"/>
  <c r="DB49" i="2"/>
  <c r="DE49" i="2"/>
  <c r="DH49" i="2"/>
  <c r="DN49" i="2"/>
  <c r="DQ49" i="2"/>
  <c r="EB49" i="2"/>
  <c r="EC49" i="2"/>
  <c r="ED49" i="2"/>
  <c r="EE49" i="2"/>
  <c r="EN49" i="2"/>
  <c r="EO49" i="2"/>
  <c r="EP49" i="2"/>
  <c r="EQ49" i="2"/>
  <c r="FD49" i="2"/>
  <c r="FE49" i="2"/>
  <c r="FF49" i="2"/>
  <c r="FG49" i="2"/>
  <c r="FH49" i="2"/>
  <c r="FI49" i="2"/>
  <c r="FL49" i="2"/>
  <c r="FO49" i="2"/>
  <c r="FU49" i="2"/>
  <c r="FY49" i="2"/>
  <c r="GB49" i="2"/>
  <c r="GE49" i="2"/>
  <c r="GK49" i="2"/>
  <c r="GN49" i="2"/>
  <c r="GQ49" i="2"/>
  <c r="GT49" i="2"/>
  <c r="GW49" i="2"/>
  <c r="HB49" i="2"/>
  <c r="HE49" i="2"/>
  <c r="HH49" i="2"/>
  <c r="HK49" i="2"/>
  <c r="HP49" i="2"/>
  <c r="HS49" i="2"/>
  <c r="HV49" i="2"/>
  <c r="IE49" i="2"/>
  <c r="IH49" i="2"/>
  <c r="JA49" i="2"/>
  <c r="JB49" i="2"/>
  <c r="JM49" i="2"/>
  <c r="JU49" i="2" s="1"/>
  <c r="JN49" i="2"/>
  <c r="JP49" i="2" s="1"/>
  <c r="JQ49" i="2"/>
  <c r="JS49" i="2"/>
  <c r="AY50" i="2"/>
  <c r="AZ50" i="2"/>
  <c r="BC50" i="2"/>
  <c r="BE50" i="2"/>
  <c r="BH50" i="2"/>
  <c r="BJ50" i="2"/>
  <c r="BM50" i="2"/>
  <c r="BO50" i="2"/>
  <c r="CB50" i="2"/>
  <c r="CC50" i="2"/>
  <c r="CH50" i="2"/>
  <c r="CI50" i="2"/>
  <c r="CN50" i="2"/>
  <c r="CO50" i="2"/>
  <c r="CT50" i="2"/>
  <c r="CU50" i="2"/>
  <c r="DB50" i="2"/>
  <c r="DE50" i="2"/>
  <c r="DH50" i="2"/>
  <c r="DN50" i="2"/>
  <c r="DQ50" i="2"/>
  <c r="EB50" i="2"/>
  <c r="EC50" i="2"/>
  <c r="ED50" i="2"/>
  <c r="EE50" i="2"/>
  <c r="EN50" i="2"/>
  <c r="EO50" i="2"/>
  <c r="EP50" i="2"/>
  <c r="EQ50" i="2"/>
  <c r="FD50" i="2"/>
  <c r="FE50" i="2"/>
  <c r="FF50" i="2"/>
  <c r="FG50" i="2"/>
  <c r="FH50" i="2"/>
  <c r="FI50" i="2"/>
  <c r="FL50" i="2"/>
  <c r="FO50" i="2"/>
  <c r="FU50" i="2"/>
  <c r="FY50" i="2"/>
  <c r="GB50" i="2"/>
  <c r="GE50" i="2"/>
  <c r="GK50" i="2"/>
  <c r="GN50" i="2"/>
  <c r="GQ50" i="2"/>
  <c r="GT50" i="2"/>
  <c r="GW50" i="2"/>
  <c r="HB50" i="2"/>
  <c r="HE50" i="2"/>
  <c r="HH50" i="2"/>
  <c r="HK50" i="2"/>
  <c r="HP50" i="2"/>
  <c r="HS50" i="2"/>
  <c r="HV50" i="2"/>
  <c r="IE50" i="2"/>
  <c r="IH50" i="2"/>
  <c r="JA50" i="2"/>
  <c r="JB50" i="2"/>
  <c r="JM50" i="2"/>
  <c r="JO50" i="2" s="1"/>
  <c r="JN50" i="2"/>
  <c r="JP50" i="2"/>
  <c r="JQ50" i="2"/>
  <c r="JR50" i="2"/>
  <c r="JT50" i="2"/>
  <c r="JU50" i="2"/>
  <c r="JV50" i="2"/>
  <c r="JX50" i="2"/>
  <c r="AY51" i="2"/>
  <c r="AZ51" i="2"/>
  <c r="BC51" i="2"/>
  <c r="BE51" i="2"/>
  <c r="BH51" i="2"/>
  <c r="BJ51" i="2"/>
  <c r="BM51" i="2"/>
  <c r="BO51" i="2"/>
  <c r="CB51" i="2"/>
  <c r="CC51" i="2"/>
  <c r="CH51" i="2"/>
  <c r="CI51" i="2"/>
  <c r="CN51" i="2"/>
  <c r="CO51" i="2"/>
  <c r="CT51" i="2"/>
  <c r="CU51" i="2"/>
  <c r="DB51" i="2"/>
  <c r="DE51" i="2"/>
  <c r="DH51" i="2"/>
  <c r="DN51" i="2"/>
  <c r="DQ51" i="2"/>
  <c r="EB51" i="2"/>
  <c r="EC51" i="2"/>
  <c r="ED51" i="2"/>
  <c r="EE51" i="2"/>
  <c r="EN51" i="2"/>
  <c r="EO51" i="2"/>
  <c r="EP51" i="2"/>
  <c r="EQ51" i="2"/>
  <c r="FD51" i="2"/>
  <c r="FE51" i="2"/>
  <c r="FF51" i="2"/>
  <c r="FG51" i="2"/>
  <c r="FH51" i="2"/>
  <c r="FI51" i="2"/>
  <c r="FL51" i="2"/>
  <c r="FO51" i="2"/>
  <c r="FU51" i="2"/>
  <c r="FY51" i="2"/>
  <c r="GB51" i="2"/>
  <c r="GE51" i="2"/>
  <c r="GK51" i="2"/>
  <c r="GN51" i="2"/>
  <c r="GQ51" i="2"/>
  <c r="GT51" i="2"/>
  <c r="GW51" i="2"/>
  <c r="HB51" i="2"/>
  <c r="HE51" i="2"/>
  <c r="HH51" i="2"/>
  <c r="HK51" i="2"/>
  <c r="HP51" i="2"/>
  <c r="HS51" i="2"/>
  <c r="HV51" i="2"/>
  <c r="IE51" i="2"/>
  <c r="IH51" i="2"/>
  <c r="JA51" i="2"/>
  <c r="IQ51" i="2" s="1"/>
  <c r="JB51" i="2"/>
  <c r="JM51" i="2"/>
  <c r="JO51" i="2" s="1"/>
  <c r="JN51" i="2"/>
  <c r="JR51" i="2" s="1"/>
  <c r="JP51" i="2"/>
  <c r="JQ51" i="2"/>
  <c r="JT51" i="2"/>
  <c r="JU51" i="2"/>
  <c r="JV51" i="2"/>
  <c r="AY52" i="2"/>
  <c r="AZ52" i="2"/>
  <c r="BC52" i="2"/>
  <c r="BE52" i="2"/>
  <c r="BH52" i="2"/>
  <c r="BJ52" i="2"/>
  <c r="BM52" i="2"/>
  <c r="BO52" i="2"/>
  <c r="CB52" i="2"/>
  <c r="CC52" i="2"/>
  <c r="CH52" i="2"/>
  <c r="CI52" i="2"/>
  <c r="CN52" i="2"/>
  <c r="CO52" i="2"/>
  <c r="CT52" i="2"/>
  <c r="CU52" i="2"/>
  <c r="DB52" i="2"/>
  <c r="DE52" i="2"/>
  <c r="DH52" i="2"/>
  <c r="DN52" i="2"/>
  <c r="DQ52" i="2"/>
  <c r="EB52" i="2"/>
  <c r="EC52" i="2"/>
  <c r="ED52" i="2"/>
  <c r="EE52" i="2"/>
  <c r="EN52" i="2"/>
  <c r="EO52" i="2"/>
  <c r="EP52" i="2"/>
  <c r="EQ52" i="2"/>
  <c r="FD52" i="2"/>
  <c r="FE52" i="2"/>
  <c r="FF52" i="2"/>
  <c r="FG52" i="2"/>
  <c r="FH52" i="2"/>
  <c r="FI52" i="2"/>
  <c r="FL52" i="2"/>
  <c r="FO52" i="2"/>
  <c r="FU52" i="2"/>
  <c r="FY52" i="2"/>
  <c r="GB52" i="2"/>
  <c r="GE52" i="2"/>
  <c r="GK52" i="2"/>
  <c r="GN52" i="2"/>
  <c r="GQ52" i="2"/>
  <c r="GT52" i="2"/>
  <c r="GW52" i="2"/>
  <c r="HB52" i="2"/>
  <c r="HE52" i="2"/>
  <c r="HH52" i="2"/>
  <c r="HK52" i="2"/>
  <c r="HP52" i="2"/>
  <c r="HS52" i="2"/>
  <c r="HV52" i="2"/>
  <c r="IE52" i="2"/>
  <c r="IH52" i="2"/>
  <c r="JA52" i="2"/>
  <c r="IW52" i="2" s="1"/>
  <c r="JB52" i="2"/>
  <c r="JM52" i="2"/>
  <c r="JO52" i="2" s="1"/>
  <c r="JN52" i="2"/>
  <c r="JP52" i="2" s="1"/>
  <c r="JR52" i="2"/>
  <c r="JV52" i="2"/>
  <c r="AY53" i="2"/>
  <c r="AZ53" i="2"/>
  <c r="BC53" i="2"/>
  <c r="BE53" i="2"/>
  <c r="BH53" i="2"/>
  <c r="BJ53" i="2"/>
  <c r="BM53" i="2"/>
  <c r="BO53" i="2"/>
  <c r="CB53" i="2"/>
  <c r="CC53" i="2"/>
  <c r="CH53" i="2"/>
  <c r="CI53" i="2"/>
  <c r="CN53" i="2"/>
  <c r="CO53" i="2"/>
  <c r="CT53" i="2"/>
  <c r="CU53" i="2"/>
  <c r="DB53" i="2"/>
  <c r="DE53" i="2"/>
  <c r="DH53" i="2"/>
  <c r="DN53" i="2"/>
  <c r="DQ53" i="2"/>
  <c r="EB53" i="2"/>
  <c r="EC53" i="2"/>
  <c r="ED53" i="2"/>
  <c r="EE53" i="2"/>
  <c r="EN53" i="2"/>
  <c r="EO53" i="2"/>
  <c r="EP53" i="2"/>
  <c r="EQ53" i="2"/>
  <c r="FD53" i="2"/>
  <c r="FE53" i="2"/>
  <c r="FF53" i="2"/>
  <c r="FG53" i="2"/>
  <c r="FH53" i="2"/>
  <c r="FI53" i="2"/>
  <c r="FL53" i="2"/>
  <c r="FO53" i="2"/>
  <c r="FU53" i="2"/>
  <c r="FY53" i="2"/>
  <c r="GB53" i="2"/>
  <c r="GE53" i="2"/>
  <c r="GK53" i="2"/>
  <c r="GN53" i="2"/>
  <c r="GQ53" i="2"/>
  <c r="GT53" i="2"/>
  <c r="GW53" i="2"/>
  <c r="HB53" i="2"/>
  <c r="HE53" i="2"/>
  <c r="HH53" i="2"/>
  <c r="HK53" i="2"/>
  <c r="HP53" i="2"/>
  <c r="HS53" i="2"/>
  <c r="HV53" i="2"/>
  <c r="IE53" i="2"/>
  <c r="IH53" i="2"/>
  <c r="JA53" i="2"/>
  <c r="JB53" i="2"/>
  <c r="JM53" i="2"/>
  <c r="JU53" i="2" s="1"/>
  <c r="JN53" i="2"/>
  <c r="JP53" i="2" s="1"/>
  <c r="AY54" i="2"/>
  <c r="AZ54" i="2"/>
  <c r="BC54" i="2"/>
  <c r="BE54" i="2"/>
  <c r="BH54" i="2"/>
  <c r="BJ54" i="2"/>
  <c r="BM54" i="2"/>
  <c r="BO54" i="2"/>
  <c r="CB54" i="2"/>
  <c r="CC54" i="2"/>
  <c r="CH54" i="2"/>
  <c r="CI54" i="2"/>
  <c r="CN54" i="2"/>
  <c r="CO54" i="2"/>
  <c r="CT54" i="2"/>
  <c r="CU54" i="2"/>
  <c r="DB54" i="2"/>
  <c r="DE54" i="2"/>
  <c r="DH54" i="2"/>
  <c r="DN54" i="2"/>
  <c r="DQ54" i="2"/>
  <c r="EB54" i="2"/>
  <c r="EC54" i="2"/>
  <c r="ED54" i="2"/>
  <c r="EE54" i="2"/>
  <c r="EN54" i="2"/>
  <c r="EO54" i="2"/>
  <c r="EP54" i="2"/>
  <c r="EQ54" i="2"/>
  <c r="FD54" i="2"/>
  <c r="FE54" i="2"/>
  <c r="FF54" i="2"/>
  <c r="FG54" i="2"/>
  <c r="FH54" i="2"/>
  <c r="FI54" i="2"/>
  <c r="FL54" i="2"/>
  <c r="FO54" i="2"/>
  <c r="FU54" i="2"/>
  <c r="FY54" i="2"/>
  <c r="GB54" i="2"/>
  <c r="GE54" i="2"/>
  <c r="GK54" i="2"/>
  <c r="GN54" i="2"/>
  <c r="GQ54" i="2"/>
  <c r="GT54" i="2"/>
  <c r="GW54" i="2"/>
  <c r="HB54" i="2"/>
  <c r="HE54" i="2"/>
  <c r="HH54" i="2"/>
  <c r="HK54" i="2"/>
  <c r="HP54" i="2"/>
  <c r="HS54" i="2"/>
  <c r="HV54" i="2"/>
  <c r="IE54" i="2"/>
  <c r="IH54" i="2"/>
  <c r="JA54" i="2"/>
  <c r="IT54" i="2" s="1"/>
  <c r="JB54" i="2"/>
  <c r="JM54" i="2"/>
  <c r="JN54" i="2"/>
  <c r="JO54" i="2"/>
  <c r="JP54" i="2"/>
  <c r="JQ54" i="2"/>
  <c r="JR54" i="2"/>
  <c r="JS54" i="2"/>
  <c r="JT54" i="2"/>
  <c r="JU54" i="2"/>
  <c r="JV54" i="2"/>
  <c r="JW54" i="2"/>
  <c r="JX54" i="2"/>
  <c r="AY55" i="2"/>
  <c r="AZ55" i="2"/>
  <c r="BC55" i="2"/>
  <c r="BE55" i="2"/>
  <c r="BH55" i="2"/>
  <c r="BJ55" i="2"/>
  <c r="BM55" i="2"/>
  <c r="BO55" i="2"/>
  <c r="CB55" i="2"/>
  <c r="CC55" i="2"/>
  <c r="CH55" i="2"/>
  <c r="CI55" i="2"/>
  <c r="CN55" i="2"/>
  <c r="CO55" i="2"/>
  <c r="CT55" i="2"/>
  <c r="CU55" i="2"/>
  <c r="DB55" i="2"/>
  <c r="DE55" i="2"/>
  <c r="DH55" i="2"/>
  <c r="DN55" i="2"/>
  <c r="DQ55" i="2"/>
  <c r="EB55" i="2"/>
  <c r="EC55" i="2"/>
  <c r="ED55" i="2"/>
  <c r="EE55" i="2"/>
  <c r="EN55" i="2"/>
  <c r="EO55" i="2"/>
  <c r="EP55" i="2"/>
  <c r="EQ55" i="2"/>
  <c r="FD55" i="2"/>
  <c r="FE55" i="2"/>
  <c r="FF55" i="2"/>
  <c r="FG55" i="2"/>
  <c r="FH55" i="2"/>
  <c r="FI55" i="2"/>
  <c r="FL55" i="2"/>
  <c r="FO55" i="2"/>
  <c r="FU55" i="2"/>
  <c r="FY55" i="2"/>
  <c r="GB55" i="2"/>
  <c r="GE55" i="2"/>
  <c r="GK55" i="2"/>
  <c r="GN55" i="2"/>
  <c r="GQ55" i="2"/>
  <c r="GT55" i="2"/>
  <c r="GW55" i="2"/>
  <c r="HB55" i="2"/>
  <c r="HE55" i="2"/>
  <c r="HH55" i="2"/>
  <c r="HK55" i="2"/>
  <c r="HP55" i="2"/>
  <c r="HS55" i="2"/>
  <c r="HV55" i="2"/>
  <c r="IE55" i="2"/>
  <c r="IH55" i="2"/>
  <c r="JA55" i="2"/>
  <c r="IQ55" i="2" s="1"/>
  <c r="JB55" i="2"/>
  <c r="JM55" i="2"/>
  <c r="JO55" i="2" s="1"/>
  <c r="JN55" i="2"/>
  <c r="JR55" i="2" s="1"/>
  <c r="JQ55" i="2"/>
  <c r="JT55" i="2"/>
  <c r="JU55" i="2"/>
  <c r="AY56" i="2"/>
  <c r="AZ56" i="2"/>
  <c r="BC56" i="2"/>
  <c r="BE56" i="2"/>
  <c r="BH56" i="2"/>
  <c r="BJ56" i="2"/>
  <c r="BM56" i="2"/>
  <c r="BO56" i="2"/>
  <c r="CB56" i="2"/>
  <c r="CC56" i="2"/>
  <c r="CH56" i="2"/>
  <c r="CI56" i="2"/>
  <c r="CN56" i="2"/>
  <c r="CO56" i="2"/>
  <c r="CT56" i="2"/>
  <c r="CU56" i="2"/>
  <c r="DB56" i="2"/>
  <c r="DE56" i="2"/>
  <c r="DH56" i="2"/>
  <c r="DN56" i="2"/>
  <c r="DQ56" i="2"/>
  <c r="EB56" i="2"/>
  <c r="EC56" i="2"/>
  <c r="ED56" i="2"/>
  <c r="EE56" i="2"/>
  <c r="EN56" i="2"/>
  <c r="EO56" i="2"/>
  <c r="EP56" i="2"/>
  <c r="EQ56" i="2"/>
  <c r="FD56" i="2"/>
  <c r="FE56" i="2"/>
  <c r="FF56" i="2"/>
  <c r="FG56" i="2"/>
  <c r="FH56" i="2"/>
  <c r="FI56" i="2"/>
  <c r="FL56" i="2"/>
  <c r="FO56" i="2"/>
  <c r="FU56" i="2"/>
  <c r="FY56" i="2"/>
  <c r="GB56" i="2"/>
  <c r="GE56" i="2"/>
  <c r="GK56" i="2"/>
  <c r="GN56" i="2"/>
  <c r="GQ56" i="2"/>
  <c r="GT56" i="2"/>
  <c r="GW56" i="2"/>
  <c r="HB56" i="2"/>
  <c r="HE56" i="2"/>
  <c r="HH56" i="2"/>
  <c r="HK56" i="2"/>
  <c r="HP56" i="2"/>
  <c r="HS56" i="2"/>
  <c r="HV56" i="2"/>
  <c r="IE56" i="2"/>
  <c r="IH56" i="2"/>
  <c r="IW56" i="2"/>
  <c r="JA56" i="2"/>
  <c r="IN56" i="2" s="1"/>
  <c r="JB56" i="2"/>
  <c r="JM56" i="2"/>
  <c r="JO56" i="2" s="1"/>
  <c r="JN56" i="2"/>
  <c r="JP56" i="2" s="1"/>
  <c r="AY57" i="2"/>
  <c r="AZ57" i="2"/>
  <c r="BC57" i="2"/>
  <c r="BE57" i="2"/>
  <c r="BH57" i="2"/>
  <c r="BJ57" i="2"/>
  <c r="BM57" i="2"/>
  <c r="BO57" i="2"/>
  <c r="CB57" i="2"/>
  <c r="CC57" i="2"/>
  <c r="CH57" i="2"/>
  <c r="CI57" i="2"/>
  <c r="CN57" i="2"/>
  <c r="CO57" i="2"/>
  <c r="CT57" i="2"/>
  <c r="CU57" i="2"/>
  <c r="DB57" i="2"/>
  <c r="DE57" i="2"/>
  <c r="DH57" i="2"/>
  <c r="DN57" i="2"/>
  <c r="DQ57" i="2"/>
  <c r="EB57" i="2"/>
  <c r="EC57" i="2"/>
  <c r="ED57" i="2"/>
  <c r="EE57" i="2"/>
  <c r="EN57" i="2"/>
  <c r="EO57" i="2"/>
  <c r="EP57" i="2"/>
  <c r="EQ57" i="2"/>
  <c r="FD57" i="2"/>
  <c r="FE57" i="2"/>
  <c r="FF57" i="2"/>
  <c r="FG57" i="2"/>
  <c r="FH57" i="2"/>
  <c r="FI57" i="2"/>
  <c r="FL57" i="2"/>
  <c r="FO57" i="2"/>
  <c r="FU57" i="2"/>
  <c r="FY57" i="2"/>
  <c r="GB57" i="2"/>
  <c r="GE57" i="2"/>
  <c r="GK57" i="2"/>
  <c r="GN57" i="2"/>
  <c r="GQ57" i="2"/>
  <c r="GT57" i="2"/>
  <c r="GW57" i="2"/>
  <c r="HB57" i="2"/>
  <c r="HE57" i="2"/>
  <c r="HH57" i="2"/>
  <c r="HK57" i="2"/>
  <c r="HP57" i="2"/>
  <c r="HS57" i="2"/>
  <c r="HV57" i="2"/>
  <c r="IE57" i="2"/>
  <c r="IH57" i="2"/>
  <c r="JA57" i="2"/>
  <c r="IQ57" i="2" s="1"/>
  <c r="JB57" i="2"/>
  <c r="JM57" i="2"/>
  <c r="JS57" i="2" s="1"/>
  <c r="JN57" i="2"/>
  <c r="JR57" i="2" s="1"/>
  <c r="JX57" i="2"/>
  <c r="AY58" i="2"/>
  <c r="AZ58" i="2"/>
  <c r="BC58" i="2"/>
  <c r="BE58" i="2"/>
  <c r="BH58" i="2"/>
  <c r="BJ58" i="2"/>
  <c r="BM58" i="2"/>
  <c r="BO58" i="2"/>
  <c r="CB58" i="2"/>
  <c r="CC58" i="2"/>
  <c r="CH58" i="2"/>
  <c r="CI58" i="2"/>
  <c r="CN58" i="2"/>
  <c r="CO58" i="2"/>
  <c r="CT58" i="2"/>
  <c r="CU58" i="2"/>
  <c r="DB58" i="2"/>
  <c r="DE58" i="2"/>
  <c r="DH58" i="2"/>
  <c r="DN58" i="2"/>
  <c r="DQ58" i="2"/>
  <c r="EB58" i="2"/>
  <c r="EC58" i="2"/>
  <c r="ED58" i="2"/>
  <c r="EE58" i="2"/>
  <c r="EN58" i="2"/>
  <c r="EO58" i="2"/>
  <c r="EP58" i="2"/>
  <c r="EQ58" i="2"/>
  <c r="FD58" i="2"/>
  <c r="FE58" i="2"/>
  <c r="FF58" i="2"/>
  <c r="FG58" i="2"/>
  <c r="FH58" i="2"/>
  <c r="FI58" i="2"/>
  <c r="FL58" i="2"/>
  <c r="FO58" i="2"/>
  <c r="FU58" i="2"/>
  <c r="FY58" i="2"/>
  <c r="GB58" i="2"/>
  <c r="GE58" i="2"/>
  <c r="GK58" i="2"/>
  <c r="GN58" i="2"/>
  <c r="GQ58" i="2"/>
  <c r="GT58" i="2"/>
  <c r="GW58" i="2"/>
  <c r="HB58" i="2"/>
  <c r="HE58" i="2"/>
  <c r="HH58" i="2"/>
  <c r="HK58" i="2"/>
  <c r="HP58" i="2"/>
  <c r="HS58" i="2"/>
  <c r="HV58" i="2"/>
  <c r="IE58" i="2"/>
  <c r="IH58" i="2"/>
  <c r="IK58" i="2"/>
  <c r="IN58" i="2"/>
  <c r="IQ58" i="2"/>
  <c r="IT58" i="2"/>
  <c r="IW58" i="2"/>
  <c r="IZ58" i="2"/>
  <c r="JA58" i="2"/>
  <c r="JB58" i="2"/>
  <c r="JM58" i="2"/>
  <c r="JO58" i="2" s="1"/>
  <c r="JN58" i="2"/>
  <c r="JP58" i="2" s="1"/>
  <c r="JQ58" i="2"/>
  <c r="JR58" i="2"/>
  <c r="JT58" i="2"/>
  <c r="JV58" i="2"/>
  <c r="JX58" i="2"/>
  <c r="AY59" i="2"/>
  <c r="AZ59" i="2"/>
  <c r="BC59" i="2"/>
  <c r="BE59" i="2"/>
  <c r="BH59" i="2"/>
  <c r="BJ59" i="2"/>
  <c r="BM59" i="2"/>
  <c r="BO59" i="2"/>
  <c r="CB59" i="2"/>
  <c r="CC59" i="2"/>
  <c r="CH59" i="2"/>
  <c r="CI59" i="2"/>
  <c r="CN59" i="2"/>
  <c r="CO59" i="2"/>
  <c r="CT59" i="2"/>
  <c r="CU59" i="2"/>
  <c r="DB59" i="2"/>
  <c r="DE59" i="2"/>
  <c r="DH59" i="2"/>
  <c r="DN59" i="2"/>
  <c r="DQ59" i="2"/>
  <c r="EB59" i="2"/>
  <c r="EC59" i="2"/>
  <c r="ED59" i="2"/>
  <c r="EE59" i="2"/>
  <c r="EN59" i="2"/>
  <c r="EO59" i="2"/>
  <c r="EP59" i="2"/>
  <c r="EQ59" i="2"/>
  <c r="FD59" i="2"/>
  <c r="FE59" i="2"/>
  <c r="FF59" i="2"/>
  <c r="FG59" i="2"/>
  <c r="FH59" i="2"/>
  <c r="FI59" i="2"/>
  <c r="FL59" i="2"/>
  <c r="FO59" i="2"/>
  <c r="FU59" i="2"/>
  <c r="FY59" i="2"/>
  <c r="GB59" i="2"/>
  <c r="GE59" i="2"/>
  <c r="GK59" i="2"/>
  <c r="GN59" i="2"/>
  <c r="GQ59" i="2"/>
  <c r="GT59" i="2"/>
  <c r="GW59" i="2"/>
  <c r="HB59" i="2"/>
  <c r="HE59" i="2"/>
  <c r="HH59" i="2"/>
  <c r="HK59" i="2"/>
  <c r="HP59" i="2"/>
  <c r="HS59" i="2"/>
  <c r="HV59" i="2"/>
  <c r="IE59" i="2"/>
  <c r="IH59" i="2"/>
  <c r="IZ59" i="2"/>
  <c r="JA59" i="2"/>
  <c r="IQ59" i="2" s="1"/>
  <c r="JB59" i="2"/>
  <c r="JM59" i="2"/>
  <c r="JO59" i="2" s="1"/>
  <c r="JN59" i="2"/>
  <c r="JP59" i="2" s="1"/>
  <c r="JQ59" i="2"/>
  <c r="JU59" i="2"/>
  <c r="AY60" i="2"/>
  <c r="AZ60" i="2"/>
  <c r="BC60" i="2"/>
  <c r="BE60" i="2"/>
  <c r="BH60" i="2"/>
  <c r="BJ60" i="2"/>
  <c r="BM60" i="2"/>
  <c r="BO60" i="2"/>
  <c r="CB60" i="2"/>
  <c r="CC60" i="2"/>
  <c r="CH60" i="2"/>
  <c r="CI60" i="2"/>
  <c r="CN60" i="2"/>
  <c r="CO60" i="2"/>
  <c r="CT60" i="2"/>
  <c r="CU60" i="2"/>
  <c r="DB60" i="2"/>
  <c r="DE60" i="2"/>
  <c r="DH60" i="2"/>
  <c r="DN60" i="2"/>
  <c r="DQ60" i="2"/>
  <c r="EB60" i="2"/>
  <c r="EC60" i="2"/>
  <c r="ED60" i="2"/>
  <c r="EE60" i="2"/>
  <c r="EN60" i="2"/>
  <c r="EO60" i="2"/>
  <c r="EP60" i="2"/>
  <c r="EQ60" i="2"/>
  <c r="FD60" i="2"/>
  <c r="FE60" i="2"/>
  <c r="FF60" i="2"/>
  <c r="FG60" i="2"/>
  <c r="FH60" i="2"/>
  <c r="FI60" i="2"/>
  <c r="FL60" i="2"/>
  <c r="FO60" i="2"/>
  <c r="FU60" i="2"/>
  <c r="FY60" i="2"/>
  <c r="GB60" i="2"/>
  <c r="GE60" i="2"/>
  <c r="GK60" i="2"/>
  <c r="GN60" i="2"/>
  <c r="GQ60" i="2"/>
  <c r="GT60" i="2"/>
  <c r="GW60" i="2"/>
  <c r="HB60" i="2"/>
  <c r="HE60" i="2"/>
  <c r="HH60" i="2"/>
  <c r="HK60" i="2"/>
  <c r="HP60" i="2"/>
  <c r="HS60" i="2"/>
  <c r="HV60" i="2"/>
  <c r="IE60" i="2"/>
  <c r="IH60" i="2"/>
  <c r="JA60" i="2"/>
  <c r="IN60" i="2" s="1"/>
  <c r="JB60" i="2"/>
  <c r="JM60" i="2"/>
  <c r="JQ60" i="2" s="1"/>
  <c r="JN60" i="2"/>
  <c r="JP60" i="2" s="1"/>
  <c r="JO60" i="2"/>
  <c r="JR60" i="2"/>
  <c r="JS60" i="2"/>
  <c r="JV60" i="2"/>
  <c r="JW60" i="2"/>
  <c r="AY61" i="2"/>
  <c r="AZ61" i="2"/>
  <c r="BC61" i="2"/>
  <c r="BE61" i="2"/>
  <c r="BH61" i="2"/>
  <c r="BJ61" i="2"/>
  <c r="BM61" i="2"/>
  <c r="BO61" i="2"/>
  <c r="CB61" i="2"/>
  <c r="CC61" i="2"/>
  <c r="CH61" i="2"/>
  <c r="CI61" i="2"/>
  <c r="CN61" i="2"/>
  <c r="CO61" i="2"/>
  <c r="CT61" i="2"/>
  <c r="CU61" i="2"/>
  <c r="DB61" i="2"/>
  <c r="DE61" i="2"/>
  <c r="DH61" i="2"/>
  <c r="DN61" i="2"/>
  <c r="DQ61" i="2"/>
  <c r="EB61" i="2"/>
  <c r="EC61" i="2"/>
  <c r="ED61" i="2"/>
  <c r="EE61" i="2"/>
  <c r="EN61" i="2"/>
  <c r="EO61" i="2"/>
  <c r="EP61" i="2"/>
  <c r="EQ61" i="2"/>
  <c r="FD61" i="2"/>
  <c r="FE61" i="2"/>
  <c r="FF61" i="2"/>
  <c r="FG61" i="2"/>
  <c r="FH61" i="2"/>
  <c r="FI61" i="2"/>
  <c r="FL61" i="2"/>
  <c r="FO61" i="2"/>
  <c r="FU61" i="2"/>
  <c r="FY61" i="2"/>
  <c r="GB61" i="2"/>
  <c r="GE61" i="2"/>
  <c r="GK61" i="2"/>
  <c r="GN61" i="2"/>
  <c r="GQ61" i="2"/>
  <c r="GT61" i="2"/>
  <c r="GW61" i="2"/>
  <c r="HB61" i="2"/>
  <c r="HE61" i="2"/>
  <c r="HH61" i="2"/>
  <c r="HK61" i="2"/>
  <c r="HP61" i="2"/>
  <c r="HS61" i="2"/>
  <c r="HV61" i="2"/>
  <c r="IE61" i="2"/>
  <c r="IH61" i="2"/>
  <c r="IT61" i="2"/>
  <c r="JA61" i="2"/>
  <c r="IQ61" i="2" s="1"/>
  <c r="JB61" i="2"/>
  <c r="JM61" i="2"/>
  <c r="JN61" i="2"/>
  <c r="JR61" i="2" s="1"/>
  <c r="JO61" i="2"/>
  <c r="JQ61" i="2"/>
  <c r="JS61" i="2"/>
  <c r="JU61" i="2"/>
  <c r="JW61" i="2"/>
  <c r="JX61" i="2"/>
  <c r="AY62" i="2"/>
  <c r="AZ62" i="2"/>
  <c r="BC62" i="2"/>
  <c r="BE62" i="2"/>
  <c r="BH62" i="2"/>
  <c r="BJ62" i="2"/>
  <c r="BM62" i="2"/>
  <c r="BO62" i="2"/>
  <c r="CB62" i="2"/>
  <c r="CC62" i="2"/>
  <c r="CH62" i="2"/>
  <c r="CI62" i="2"/>
  <c r="CN62" i="2"/>
  <c r="CO62" i="2"/>
  <c r="CT62" i="2"/>
  <c r="CU62" i="2"/>
  <c r="DB62" i="2"/>
  <c r="DE62" i="2"/>
  <c r="DH62" i="2"/>
  <c r="DN62" i="2"/>
  <c r="DQ62" i="2"/>
  <c r="EB62" i="2"/>
  <c r="EC62" i="2"/>
  <c r="ED62" i="2"/>
  <c r="EE62" i="2"/>
  <c r="EN62" i="2"/>
  <c r="EO62" i="2"/>
  <c r="EP62" i="2"/>
  <c r="EQ62" i="2"/>
  <c r="FD62" i="2"/>
  <c r="FE62" i="2"/>
  <c r="FF62" i="2"/>
  <c r="FG62" i="2"/>
  <c r="FH62" i="2"/>
  <c r="FI62" i="2"/>
  <c r="FL62" i="2"/>
  <c r="FO62" i="2"/>
  <c r="FU62" i="2"/>
  <c r="FY62" i="2"/>
  <c r="GB62" i="2"/>
  <c r="GE62" i="2"/>
  <c r="GK62" i="2"/>
  <c r="GN62" i="2"/>
  <c r="GQ62" i="2"/>
  <c r="GT62" i="2"/>
  <c r="GW62" i="2"/>
  <c r="HB62" i="2"/>
  <c r="HE62" i="2"/>
  <c r="HH62" i="2"/>
  <c r="HK62" i="2"/>
  <c r="HP62" i="2"/>
  <c r="HS62" i="2"/>
  <c r="HV62" i="2"/>
  <c r="IE62" i="2"/>
  <c r="IH62" i="2"/>
  <c r="JA62" i="2"/>
  <c r="IN62" i="2" s="1"/>
  <c r="JB62" i="2"/>
  <c r="JM62" i="2"/>
  <c r="JN62" i="2"/>
  <c r="JP62" i="2"/>
  <c r="JQ62" i="2"/>
  <c r="JR62" i="2"/>
  <c r="JT62" i="2"/>
  <c r="JU62" i="2"/>
  <c r="JV62" i="2"/>
  <c r="JX62" i="2"/>
  <c r="AY63" i="2"/>
  <c r="AZ63" i="2"/>
  <c r="BC63" i="2"/>
  <c r="BE63" i="2"/>
  <c r="BH63" i="2"/>
  <c r="BJ63" i="2"/>
  <c r="BM63" i="2"/>
  <c r="BO63" i="2"/>
  <c r="CB63" i="2"/>
  <c r="CC63" i="2"/>
  <c r="CH63" i="2"/>
  <c r="CI63" i="2"/>
  <c r="CN63" i="2"/>
  <c r="CO63" i="2"/>
  <c r="CT63" i="2"/>
  <c r="CU63" i="2"/>
  <c r="DB63" i="2"/>
  <c r="DE63" i="2"/>
  <c r="DH63" i="2"/>
  <c r="DN63" i="2"/>
  <c r="DQ63" i="2"/>
  <c r="EB63" i="2"/>
  <c r="EC63" i="2"/>
  <c r="ED63" i="2"/>
  <c r="EE63" i="2"/>
  <c r="EN63" i="2"/>
  <c r="EO63" i="2"/>
  <c r="EP63" i="2"/>
  <c r="EQ63" i="2"/>
  <c r="FD63" i="2"/>
  <c r="FE63" i="2"/>
  <c r="FF63" i="2"/>
  <c r="FG63" i="2"/>
  <c r="FH63" i="2"/>
  <c r="FI63" i="2"/>
  <c r="FL63" i="2"/>
  <c r="FO63" i="2"/>
  <c r="FU63" i="2"/>
  <c r="FY63" i="2"/>
  <c r="GB63" i="2"/>
  <c r="GE63" i="2"/>
  <c r="GK63" i="2"/>
  <c r="GN63" i="2"/>
  <c r="GQ63" i="2"/>
  <c r="GT63" i="2"/>
  <c r="GW63" i="2"/>
  <c r="HB63" i="2"/>
  <c r="HE63" i="2"/>
  <c r="HH63" i="2"/>
  <c r="HK63" i="2"/>
  <c r="HP63" i="2"/>
  <c r="HS63" i="2"/>
  <c r="HV63" i="2"/>
  <c r="IE63" i="2"/>
  <c r="IH63" i="2"/>
  <c r="IW63" i="2"/>
  <c r="IZ63" i="2"/>
  <c r="JA63" i="2"/>
  <c r="IQ63" i="2" s="1"/>
  <c r="JB63" i="2"/>
  <c r="JM63" i="2"/>
  <c r="JQ63" i="2" s="1"/>
  <c r="JN63" i="2"/>
  <c r="JV63" i="2" s="1"/>
  <c r="AY64" i="2"/>
  <c r="AZ64" i="2"/>
  <c r="BC64" i="2"/>
  <c r="BE64" i="2"/>
  <c r="BH64" i="2"/>
  <c r="BJ64" i="2"/>
  <c r="BM64" i="2"/>
  <c r="BO64" i="2"/>
  <c r="CB64" i="2"/>
  <c r="CC64" i="2"/>
  <c r="CH64" i="2"/>
  <c r="CI64" i="2"/>
  <c r="CN64" i="2"/>
  <c r="CO64" i="2"/>
  <c r="CT64" i="2"/>
  <c r="CU64" i="2"/>
  <c r="DB64" i="2"/>
  <c r="DE64" i="2"/>
  <c r="DH64" i="2"/>
  <c r="DN64" i="2"/>
  <c r="DQ64" i="2"/>
  <c r="EB64" i="2"/>
  <c r="EC64" i="2"/>
  <c r="ED64" i="2"/>
  <c r="EE64" i="2"/>
  <c r="EN64" i="2"/>
  <c r="EO64" i="2"/>
  <c r="EP64" i="2"/>
  <c r="EQ64" i="2"/>
  <c r="FD64" i="2"/>
  <c r="FE64" i="2"/>
  <c r="FF64" i="2"/>
  <c r="FG64" i="2"/>
  <c r="FH64" i="2"/>
  <c r="FI64" i="2"/>
  <c r="FL64" i="2"/>
  <c r="FO64" i="2"/>
  <c r="FU64" i="2"/>
  <c r="FY64" i="2"/>
  <c r="GB64" i="2"/>
  <c r="GE64" i="2"/>
  <c r="GK64" i="2"/>
  <c r="GN64" i="2"/>
  <c r="GQ64" i="2"/>
  <c r="GT64" i="2"/>
  <c r="GW64" i="2"/>
  <c r="HB64" i="2"/>
  <c r="HE64" i="2"/>
  <c r="HH64" i="2"/>
  <c r="HK64" i="2"/>
  <c r="HP64" i="2"/>
  <c r="HS64" i="2"/>
  <c r="HV64" i="2"/>
  <c r="IE64" i="2"/>
  <c r="IH64" i="2"/>
  <c r="JA64" i="2"/>
  <c r="JB64" i="2"/>
  <c r="JM64" i="2"/>
  <c r="JQ64" i="2" s="1"/>
  <c r="JN64" i="2"/>
  <c r="JR64" i="2" s="1"/>
  <c r="JO64" i="2"/>
  <c r="JS64" i="2"/>
  <c r="JV64" i="2"/>
  <c r="AY65" i="2"/>
  <c r="AZ65" i="2"/>
  <c r="BC65" i="2"/>
  <c r="BE65" i="2"/>
  <c r="BH65" i="2"/>
  <c r="BJ65" i="2"/>
  <c r="BM65" i="2"/>
  <c r="BO65" i="2"/>
  <c r="CB65" i="2"/>
  <c r="CC65" i="2"/>
  <c r="CH65" i="2"/>
  <c r="CI65" i="2"/>
  <c r="CN65" i="2"/>
  <c r="CO65" i="2"/>
  <c r="CT65" i="2"/>
  <c r="CU65" i="2"/>
  <c r="DB65" i="2"/>
  <c r="DE65" i="2"/>
  <c r="DH65" i="2"/>
  <c r="DN65" i="2"/>
  <c r="DQ65" i="2"/>
  <c r="EB65" i="2"/>
  <c r="EC65" i="2"/>
  <c r="ED65" i="2"/>
  <c r="EE65" i="2"/>
  <c r="EN65" i="2"/>
  <c r="EO65" i="2"/>
  <c r="EP65" i="2"/>
  <c r="EQ65" i="2"/>
  <c r="FD65" i="2"/>
  <c r="FE65" i="2"/>
  <c r="FF65" i="2"/>
  <c r="FG65" i="2"/>
  <c r="FH65" i="2"/>
  <c r="FI65" i="2"/>
  <c r="FL65" i="2"/>
  <c r="FO65" i="2"/>
  <c r="FU65" i="2"/>
  <c r="FY65" i="2"/>
  <c r="GB65" i="2"/>
  <c r="GE65" i="2"/>
  <c r="GK65" i="2"/>
  <c r="GN65" i="2"/>
  <c r="GQ65" i="2"/>
  <c r="GT65" i="2"/>
  <c r="GW65" i="2"/>
  <c r="HB65" i="2"/>
  <c r="HE65" i="2"/>
  <c r="HH65" i="2"/>
  <c r="HK65" i="2"/>
  <c r="HP65" i="2"/>
  <c r="HS65" i="2"/>
  <c r="HV65" i="2"/>
  <c r="IE65" i="2"/>
  <c r="IH65" i="2"/>
  <c r="IN65" i="2"/>
  <c r="IQ65" i="2"/>
  <c r="IT65" i="2"/>
  <c r="IW65" i="2"/>
  <c r="IZ65" i="2"/>
  <c r="JA65" i="2"/>
  <c r="IK65" i="2" s="1"/>
  <c r="JB65" i="2"/>
  <c r="JM65" i="2"/>
  <c r="JN65" i="2"/>
  <c r="JO65" i="2"/>
  <c r="JP65" i="2"/>
  <c r="JQ65" i="2"/>
  <c r="JR65" i="2"/>
  <c r="JS65" i="2"/>
  <c r="JT65" i="2"/>
  <c r="JU65" i="2"/>
  <c r="JV65" i="2"/>
  <c r="JW65" i="2"/>
  <c r="JX65" i="2"/>
  <c r="MM67" i="2"/>
  <c r="MM68" i="2"/>
  <c r="MM69" i="2"/>
  <c r="MM70" i="2"/>
  <c r="MM71" i="2"/>
  <c r="IN64" i="2" l="1"/>
  <c r="JV59" i="2"/>
  <c r="JS53" i="2"/>
  <c r="JR47" i="2"/>
  <c r="JV47" i="2"/>
  <c r="IQ15" i="2"/>
  <c r="IN15" i="2"/>
  <c r="IW15" i="2"/>
  <c r="IZ15" i="2"/>
  <c r="JP10" i="2"/>
  <c r="JV10" i="2"/>
  <c r="JR10" i="2"/>
  <c r="JX10" i="2"/>
  <c r="JP2" i="2"/>
  <c r="JV2" i="2"/>
  <c r="JR2" i="2"/>
  <c r="JX2" i="2"/>
  <c r="JW64" i="2"/>
  <c r="IQ64" i="2"/>
  <c r="IT63" i="2"/>
  <c r="IN63" i="2"/>
  <c r="IW59" i="2"/>
  <c r="JU58" i="2"/>
  <c r="JU57" i="2"/>
  <c r="JP57" i="2"/>
  <c r="IT57" i="2"/>
  <c r="IK56" i="2"/>
  <c r="JX55" i="2"/>
  <c r="IK55" i="2"/>
  <c r="JQ53" i="2"/>
  <c r="IT53" i="2"/>
  <c r="IW46" i="2"/>
  <c r="IQ43" i="2"/>
  <c r="IN43" i="2"/>
  <c r="IW43" i="2"/>
  <c r="IZ43" i="2"/>
  <c r="JP38" i="2"/>
  <c r="JV38" i="2"/>
  <c r="JX38" i="2"/>
  <c r="JR38" i="2"/>
  <c r="JO33" i="2"/>
  <c r="JS33" i="2"/>
  <c r="JW33" i="2"/>
  <c r="JS32" i="2"/>
  <c r="JO32" i="2"/>
  <c r="JU32" i="2"/>
  <c r="JQ32" i="2"/>
  <c r="IQ29" i="2"/>
  <c r="JP28" i="2"/>
  <c r="JT28" i="2"/>
  <c r="JX28" i="2"/>
  <c r="IQ17" i="2"/>
  <c r="IT17" i="2"/>
  <c r="IK15" i="2"/>
  <c r="JV4" i="2"/>
  <c r="JR4" i="2"/>
  <c r="JW57" i="2"/>
  <c r="JQ57" i="2"/>
  <c r="IN52" i="2"/>
  <c r="IK52" i="2"/>
  <c r="JP45" i="2"/>
  <c r="JT45" i="2"/>
  <c r="JX45" i="2"/>
  <c r="IQ44" i="2"/>
  <c r="IN44" i="2"/>
  <c r="IZ44" i="2"/>
  <c r="JO39" i="2"/>
  <c r="JQ39" i="2"/>
  <c r="JU39" i="2"/>
  <c r="JO35" i="2"/>
  <c r="JQ35" i="2"/>
  <c r="JU35" i="2"/>
  <c r="JP34" i="2"/>
  <c r="JV34" i="2"/>
  <c r="JX34" i="2"/>
  <c r="JR34" i="2"/>
  <c r="JO25" i="2"/>
  <c r="JS25" i="2"/>
  <c r="JW25" i="2"/>
  <c r="JU63" i="2"/>
  <c r="IK63" i="2"/>
  <c r="JP61" i="2"/>
  <c r="JR59" i="2"/>
  <c r="IT59" i="2"/>
  <c r="IN59" i="2"/>
  <c r="JT57" i="2"/>
  <c r="JO57" i="2"/>
  <c r="JV56" i="2"/>
  <c r="JV55" i="2"/>
  <c r="JP55" i="2"/>
  <c r="JO53" i="2"/>
  <c r="IQ53" i="2"/>
  <c r="IZ53" i="2"/>
  <c r="JV45" i="2"/>
  <c r="JU42" i="2"/>
  <c r="JQ42" i="2"/>
  <c r="IQ41" i="2"/>
  <c r="IT41" i="2"/>
  <c r="JP40" i="2"/>
  <c r="JV40" i="2"/>
  <c r="JR40" i="2"/>
  <c r="JO37" i="2"/>
  <c r="JS37" i="2"/>
  <c r="JW37" i="2"/>
  <c r="JU25" i="2"/>
  <c r="IN24" i="2"/>
  <c r="IQ24" i="2"/>
  <c r="IZ24" i="2"/>
  <c r="JP6" i="2"/>
  <c r="JV6" i="2"/>
  <c r="JR6" i="2"/>
  <c r="JX6" i="2"/>
  <c r="IW62" i="2"/>
  <c r="JT61" i="2"/>
  <c r="IK59" i="2"/>
  <c r="JR56" i="2"/>
  <c r="JW53" i="2"/>
  <c r="IN53" i="2"/>
  <c r="IT49" i="2"/>
  <c r="IN49" i="2"/>
  <c r="JQ37" i="2"/>
  <c r="JT34" i="2"/>
  <c r="JP26" i="2"/>
  <c r="JX26" i="2"/>
  <c r="JR26" i="2"/>
  <c r="JT26" i="2"/>
  <c r="JU23" i="2"/>
  <c r="IT18" i="2"/>
  <c r="JU16" i="2"/>
  <c r="JO16" i="2"/>
  <c r="JW16" i="2"/>
  <c r="JQ16" i="2"/>
  <c r="IT14" i="2"/>
  <c r="IW14" i="2"/>
  <c r="JP13" i="2"/>
  <c r="JT13" i="2"/>
  <c r="JX13" i="2"/>
  <c r="IQ12" i="2"/>
  <c r="JT10" i="2"/>
  <c r="JV8" i="2"/>
  <c r="JR8" i="2"/>
  <c r="JT2" i="2"/>
  <c r="JW50" i="2"/>
  <c r="JS50" i="2"/>
  <c r="IT50" i="2"/>
  <c r="JW49" i="2"/>
  <c r="JO49" i="2"/>
  <c r="IQ49" i="2"/>
  <c r="IN48" i="2"/>
  <c r="IW47" i="2"/>
  <c r="JV42" i="2"/>
  <c r="IN39" i="2"/>
  <c r="IN35" i="2"/>
  <c r="IQ31" i="2"/>
  <c r="IK31" i="2"/>
  <c r="IQ19" i="2"/>
  <c r="IK19" i="2"/>
  <c r="IN16" i="2"/>
  <c r="IQ7" i="2"/>
  <c r="IK7" i="2"/>
  <c r="IQ3" i="2"/>
  <c r="IK3" i="2"/>
  <c r="JX51" i="2"/>
  <c r="IZ49" i="2"/>
  <c r="JU47" i="2"/>
  <c r="IN47" i="2"/>
  <c r="IQ39" i="2"/>
  <c r="IK39" i="2"/>
  <c r="JQ38" i="2"/>
  <c r="IK37" i="2"/>
  <c r="JR36" i="2"/>
  <c r="IQ35" i="2"/>
  <c r="IK35" i="2"/>
  <c r="JQ34" i="2"/>
  <c r="IZ31" i="2"/>
  <c r="IZ30" i="2"/>
  <c r="JS27" i="2"/>
  <c r="IQ23" i="2"/>
  <c r="IK23" i="2"/>
  <c r="JQ20" i="2"/>
  <c r="IZ19" i="2"/>
  <c r="IW18" i="2"/>
  <c r="JT14" i="2"/>
  <c r="IZ12" i="2"/>
  <c r="JQ10" i="2"/>
  <c r="JQ8" i="2"/>
  <c r="IZ7" i="2"/>
  <c r="JQ6" i="2"/>
  <c r="JQ4" i="2"/>
  <c r="IZ3" i="2"/>
  <c r="JQ2" i="2"/>
  <c r="IK51" i="2"/>
  <c r="IK47" i="2"/>
  <c r="IN38" i="2"/>
  <c r="JV36" i="2"/>
  <c r="IZ35" i="2"/>
  <c r="IN34" i="2"/>
  <c r="IW31" i="2"/>
  <c r="JW28" i="2"/>
  <c r="JS28" i="2"/>
  <c r="JO27" i="2"/>
  <c r="IZ23" i="2"/>
  <c r="JW20" i="2"/>
  <c r="IW19" i="2"/>
  <c r="JX17" i="2"/>
  <c r="JT17" i="2"/>
  <c r="JW13" i="2"/>
  <c r="JS13" i="2"/>
  <c r="JU8" i="2"/>
  <c r="IW7" i="2"/>
  <c r="JU4" i="2"/>
  <c r="IW3" i="2"/>
  <c r="JO62" i="2"/>
  <c r="JS62" i="2"/>
  <c r="JW62" i="2"/>
  <c r="IT62" i="2"/>
  <c r="JP63" i="2"/>
  <c r="JT63" i="2"/>
  <c r="JX63" i="2"/>
  <c r="IK62" i="2"/>
  <c r="IT64" i="2"/>
  <c r="IW64" i="2"/>
  <c r="IK64" i="2"/>
  <c r="JO63" i="2"/>
  <c r="JS63" i="2"/>
  <c r="JW63" i="2"/>
  <c r="JP64" i="2"/>
  <c r="JT64" i="2"/>
  <c r="JX64" i="2"/>
  <c r="IZ64" i="2"/>
  <c r="JR63" i="2"/>
  <c r="JV61" i="2"/>
  <c r="IZ61" i="2"/>
  <c r="IK60" i="2"/>
  <c r="JX59" i="2"/>
  <c r="JT59" i="2"/>
  <c r="JW58" i="2"/>
  <c r="JS58" i="2"/>
  <c r="JV57" i="2"/>
  <c r="IZ57" i="2"/>
  <c r="IQ54" i="2"/>
  <c r="JU52" i="2"/>
  <c r="JQ52" i="2"/>
  <c r="IT51" i="2"/>
  <c r="JV49" i="2"/>
  <c r="JR49" i="2"/>
  <c r="JP48" i="2"/>
  <c r="JT48" i="2"/>
  <c r="JX48" i="2"/>
  <c r="JP44" i="2"/>
  <c r="JT44" i="2"/>
  <c r="JX44" i="2"/>
  <c r="JP39" i="2"/>
  <c r="JT39" i="2"/>
  <c r="JX39" i="2"/>
  <c r="JP35" i="2"/>
  <c r="JT35" i="2"/>
  <c r="JX35" i="2"/>
  <c r="JU64" i="2"/>
  <c r="IQ62" i="2"/>
  <c r="IN61" i="2"/>
  <c r="JU60" i="2"/>
  <c r="IW60" i="2"/>
  <c r="IN57" i="2"/>
  <c r="JU56" i="2"/>
  <c r="JQ56" i="2"/>
  <c r="IT55" i="2"/>
  <c r="JV53" i="2"/>
  <c r="JR53" i="2"/>
  <c r="IQ50" i="2"/>
  <c r="JV35" i="2"/>
  <c r="IT32" i="2"/>
  <c r="IK32" i="2"/>
  <c r="IW32" i="2"/>
  <c r="IN32" i="2"/>
  <c r="IZ32" i="2"/>
  <c r="JP20" i="2"/>
  <c r="JT20" i="2"/>
  <c r="JX20" i="2"/>
  <c r="JV20" i="2"/>
  <c r="JR20" i="2"/>
  <c r="IZ62" i="2"/>
  <c r="IW61" i="2"/>
  <c r="IK61" i="2"/>
  <c r="JX60" i="2"/>
  <c r="JT60" i="2"/>
  <c r="IT60" i="2"/>
  <c r="JW59" i="2"/>
  <c r="JS59" i="2"/>
  <c r="IW57" i="2"/>
  <c r="IK57" i="2"/>
  <c r="JX56" i="2"/>
  <c r="JT56" i="2"/>
  <c r="IT56" i="2"/>
  <c r="JW55" i="2"/>
  <c r="JS55" i="2"/>
  <c r="IZ54" i="2"/>
  <c r="IN54" i="2"/>
  <c r="IW53" i="2"/>
  <c r="IK53" i="2"/>
  <c r="JX52" i="2"/>
  <c r="JT52" i="2"/>
  <c r="IT52" i="2"/>
  <c r="JW51" i="2"/>
  <c r="JS51" i="2"/>
  <c r="IZ50" i="2"/>
  <c r="IN50" i="2"/>
  <c r="IW49" i="2"/>
  <c r="IK49" i="2"/>
  <c r="JR48" i="2"/>
  <c r="JO46" i="2"/>
  <c r="JS46" i="2"/>
  <c r="JW46" i="2"/>
  <c r="IT46" i="2"/>
  <c r="JR44" i="2"/>
  <c r="JO42" i="2"/>
  <c r="JS42" i="2"/>
  <c r="JW42" i="2"/>
  <c r="IT42" i="2"/>
  <c r="IQ32" i="2"/>
  <c r="JP31" i="2"/>
  <c r="JT31" i="2"/>
  <c r="JX31" i="2"/>
  <c r="JP30" i="2"/>
  <c r="JV30" i="2"/>
  <c r="JR30" i="2"/>
  <c r="JX30" i="2"/>
  <c r="JP24" i="2"/>
  <c r="JT24" i="2"/>
  <c r="JX24" i="2"/>
  <c r="JV24" i="2"/>
  <c r="JR24" i="2"/>
  <c r="IQ60" i="2"/>
  <c r="JW56" i="2"/>
  <c r="JS56" i="2"/>
  <c r="IQ56" i="2"/>
  <c r="IZ55" i="2"/>
  <c r="IN55" i="2"/>
  <c r="IW54" i="2"/>
  <c r="IK54" i="2"/>
  <c r="JX53" i="2"/>
  <c r="JT53" i="2"/>
  <c r="JW52" i="2"/>
  <c r="JS52" i="2"/>
  <c r="IQ52" i="2"/>
  <c r="IZ51" i="2"/>
  <c r="IN51" i="2"/>
  <c r="IW50" i="2"/>
  <c r="IK50" i="2"/>
  <c r="JX49" i="2"/>
  <c r="JT49" i="2"/>
  <c r="JV48" i="2"/>
  <c r="JP47" i="2"/>
  <c r="JT47" i="2"/>
  <c r="JX47" i="2"/>
  <c r="JV44" i="2"/>
  <c r="JP43" i="2"/>
  <c r="JT43" i="2"/>
  <c r="JX43" i="2"/>
  <c r="JR39" i="2"/>
  <c r="JR35" i="2"/>
  <c r="IT27" i="2"/>
  <c r="IQ27" i="2"/>
  <c r="IW27" i="2"/>
  <c r="IK27" i="2"/>
  <c r="IZ27" i="2"/>
  <c r="JP12" i="2"/>
  <c r="JT12" i="2"/>
  <c r="JX12" i="2"/>
  <c r="JV12" i="2"/>
  <c r="JR12" i="2"/>
  <c r="IN10" i="2"/>
  <c r="IZ10" i="2"/>
  <c r="IT10" i="2"/>
  <c r="IW10" i="2"/>
  <c r="JP7" i="2"/>
  <c r="JT7" i="2"/>
  <c r="JX7" i="2"/>
  <c r="JR7" i="2"/>
  <c r="IN6" i="2"/>
  <c r="IZ6" i="2"/>
  <c r="IT6" i="2"/>
  <c r="IW6" i="2"/>
  <c r="JP3" i="2"/>
  <c r="JT3" i="2"/>
  <c r="JX3" i="2"/>
  <c r="JR3" i="2"/>
  <c r="IT2" i="2"/>
  <c r="IW2" i="2"/>
  <c r="IZ60" i="2"/>
  <c r="IZ56" i="2"/>
  <c r="IW55" i="2"/>
  <c r="IZ52" i="2"/>
  <c r="IW51" i="2"/>
  <c r="IT48" i="2"/>
  <c r="IK48" i="2"/>
  <c r="IW48" i="2"/>
  <c r="JO47" i="2"/>
  <c r="JS47" i="2"/>
  <c r="JW47" i="2"/>
  <c r="IN46" i="2"/>
  <c r="IK45" i="2"/>
  <c r="IW45" i="2"/>
  <c r="IN45" i="2"/>
  <c r="IZ45" i="2"/>
  <c r="IT44" i="2"/>
  <c r="IK44" i="2"/>
  <c r="IW44" i="2"/>
  <c r="JO43" i="2"/>
  <c r="JS43" i="2"/>
  <c r="JW43" i="2"/>
  <c r="IN42" i="2"/>
  <c r="IK41" i="2"/>
  <c r="IW41" i="2"/>
  <c r="IN41" i="2"/>
  <c r="IZ41" i="2"/>
  <c r="IT40" i="2"/>
  <c r="IK40" i="2"/>
  <c r="IW40" i="2"/>
  <c r="IN40" i="2"/>
  <c r="IZ40" i="2"/>
  <c r="JO38" i="2"/>
  <c r="JS38" i="2"/>
  <c r="JW38" i="2"/>
  <c r="IT36" i="2"/>
  <c r="IK36" i="2"/>
  <c r="IW36" i="2"/>
  <c r="IN36" i="2"/>
  <c r="IZ36" i="2"/>
  <c r="JO34" i="2"/>
  <c r="JS34" i="2"/>
  <c r="JW34" i="2"/>
  <c r="IN27" i="2"/>
  <c r="JP16" i="2"/>
  <c r="JT16" i="2"/>
  <c r="JX16" i="2"/>
  <c r="JV16" i="2"/>
  <c r="JR16" i="2"/>
  <c r="IQ37" i="2"/>
  <c r="JO30" i="2"/>
  <c r="JS30" i="2"/>
  <c r="JW30" i="2"/>
  <c r="IN29" i="2"/>
  <c r="IZ29" i="2"/>
  <c r="IK29" i="2"/>
  <c r="JP27" i="2"/>
  <c r="JT27" i="2"/>
  <c r="JX27" i="2"/>
  <c r="JO26" i="2"/>
  <c r="JS26" i="2"/>
  <c r="JW26" i="2"/>
  <c r="JO22" i="2"/>
  <c r="JS22" i="2"/>
  <c r="JW22" i="2"/>
  <c r="JO18" i="2"/>
  <c r="JS18" i="2"/>
  <c r="JW18" i="2"/>
  <c r="JO14" i="2"/>
  <c r="JS14" i="2"/>
  <c r="JW14" i="2"/>
  <c r="IQ10" i="2"/>
  <c r="IK9" i="2"/>
  <c r="IW9" i="2"/>
  <c r="IN9" i="2"/>
  <c r="IZ9" i="2"/>
  <c r="IT8" i="2"/>
  <c r="IK8" i="2"/>
  <c r="IW8" i="2"/>
  <c r="JO7" i="2"/>
  <c r="JS7" i="2"/>
  <c r="JW7" i="2"/>
  <c r="IQ6" i="2"/>
  <c r="IK5" i="2"/>
  <c r="IW5" i="2"/>
  <c r="IN5" i="2"/>
  <c r="IZ5" i="2"/>
  <c r="IT4" i="2"/>
  <c r="IK4" i="2"/>
  <c r="IW4" i="2"/>
  <c r="JO3" i="2"/>
  <c r="JS3" i="2"/>
  <c r="JW3" i="2"/>
  <c r="IN2" i="2"/>
  <c r="IT47" i="2"/>
  <c r="IQ46" i="2"/>
  <c r="IT43" i="2"/>
  <c r="IQ42" i="2"/>
  <c r="IQ38" i="2"/>
  <c r="IZ37" i="2"/>
  <c r="IN37" i="2"/>
  <c r="IQ34" i="2"/>
  <c r="JQ30" i="2"/>
  <c r="IT30" i="2"/>
  <c r="IW29" i="2"/>
  <c r="IK28" i="2"/>
  <c r="IW28" i="2"/>
  <c r="IN28" i="2"/>
  <c r="JR27" i="2"/>
  <c r="JQ26" i="2"/>
  <c r="IN26" i="2"/>
  <c r="IZ26" i="2"/>
  <c r="IK26" i="2"/>
  <c r="JP23" i="2"/>
  <c r="JT23" i="2"/>
  <c r="JX23" i="2"/>
  <c r="JQ22" i="2"/>
  <c r="IN22" i="2"/>
  <c r="IZ22" i="2"/>
  <c r="IK22" i="2"/>
  <c r="JP19" i="2"/>
  <c r="JT19" i="2"/>
  <c r="JX19" i="2"/>
  <c r="JQ18" i="2"/>
  <c r="IN18" i="2"/>
  <c r="IZ18" i="2"/>
  <c r="IK18" i="2"/>
  <c r="JP15" i="2"/>
  <c r="JT15" i="2"/>
  <c r="JX15" i="2"/>
  <c r="JQ14" i="2"/>
  <c r="IN14" i="2"/>
  <c r="IZ14" i="2"/>
  <c r="IK14" i="2"/>
  <c r="JP11" i="2"/>
  <c r="JT11" i="2"/>
  <c r="JX11" i="2"/>
  <c r="IT9" i="2"/>
  <c r="JP8" i="2"/>
  <c r="JT8" i="2"/>
  <c r="JX8" i="2"/>
  <c r="IZ8" i="2"/>
  <c r="IT5" i="2"/>
  <c r="JP4" i="2"/>
  <c r="JT4" i="2"/>
  <c r="JX4" i="2"/>
  <c r="IZ4" i="2"/>
  <c r="IZ46" i="2"/>
  <c r="IZ42" i="2"/>
  <c r="JX40" i="2"/>
  <c r="JT40" i="2"/>
  <c r="JW39" i="2"/>
  <c r="JS39" i="2"/>
  <c r="IZ38" i="2"/>
  <c r="IW37" i="2"/>
  <c r="JX36" i="2"/>
  <c r="JT36" i="2"/>
  <c r="JW35" i="2"/>
  <c r="JS35" i="2"/>
  <c r="IZ34" i="2"/>
  <c r="JX32" i="2"/>
  <c r="JT32" i="2"/>
  <c r="JW31" i="2"/>
  <c r="JS31" i="2"/>
  <c r="JU30" i="2"/>
  <c r="IQ30" i="2"/>
  <c r="IT29" i="2"/>
  <c r="IZ28" i="2"/>
  <c r="JV27" i="2"/>
  <c r="JU26" i="2"/>
  <c r="IQ26" i="2"/>
  <c r="IK25" i="2"/>
  <c r="IW25" i="2"/>
  <c r="IN25" i="2"/>
  <c r="IZ25" i="2"/>
  <c r="IT24" i="2"/>
  <c r="IK24" i="2"/>
  <c r="IW24" i="2"/>
  <c r="JO23" i="2"/>
  <c r="JS23" i="2"/>
  <c r="JW23" i="2"/>
  <c r="JU22" i="2"/>
  <c r="IQ22" i="2"/>
  <c r="IT20" i="2"/>
  <c r="IK20" i="2"/>
  <c r="IW20" i="2"/>
  <c r="JO19" i="2"/>
  <c r="JS19" i="2"/>
  <c r="JW19" i="2"/>
  <c r="JU18" i="2"/>
  <c r="IQ18" i="2"/>
  <c r="IK17" i="2"/>
  <c r="IW17" i="2"/>
  <c r="IN17" i="2"/>
  <c r="IZ17" i="2"/>
  <c r="IT16" i="2"/>
  <c r="IK16" i="2"/>
  <c r="IW16" i="2"/>
  <c r="JO15" i="2"/>
  <c r="JS15" i="2"/>
  <c r="JW15" i="2"/>
  <c r="JU14" i="2"/>
  <c r="IQ14" i="2"/>
  <c r="IK13" i="2"/>
  <c r="IW13" i="2"/>
  <c r="IN13" i="2"/>
  <c r="IZ13" i="2"/>
  <c r="IT12" i="2"/>
  <c r="IK12" i="2"/>
  <c r="IW12" i="2"/>
  <c r="JO11" i="2"/>
  <c r="JS11" i="2"/>
  <c r="JW11" i="2"/>
  <c r="JO10" i="2"/>
  <c r="JS10" i="2"/>
  <c r="JW10" i="2"/>
  <c r="IQ9" i="2"/>
  <c r="IQ8" i="2"/>
  <c r="JQ7" i="2"/>
  <c r="JO6" i="2"/>
  <c r="JS6" i="2"/>
  <c r="JW6" i="2"/>
  <c r="IQ5" i="2"/>
  <c r="IQ4" i="2"/>
  <c r="JQ3" i="2"/>
  <c r="JO2" i="2"/>
  <c r="JS2" i="2"/>
  <c r="JW2" i="2"/>
  <c r="IT23" i="2"/>
  <c r="IT19" i="2"/>
  <c r="IT15" i="2"/>
  <c r="IT7" i="2"/>
  <c r="IT3" i="2"/>
  <c r="IQ2" i="2"/>
  <c r="IZ2" i="2"/>
  <c r="B146" i="1" l="1"/>
  <c r="B145" i="1"/>
  <c r="B144" i="1"/>
  <c r="B141" i="1"/>
  <c r="B140" i="1"/>
  <c r="B139" i="1"/>
  <c r="B136" i="1"/>
  <c r="B135" i="1"/>
  <c r="B134" i="1"/>
  <c r="B131" i="1"/>
  <c r="B130" i="1"/>
  <c r="B129" i="1"/>
</calcChain>
</file>

<file path=xl/sharedStrings.xml><?xml version="1.0" encoding="utf-8"?>
<sst xmlns="http://schemas.openxmlformats.org/spreadsheetml/2006/main" count="4804" uniqueCount="1414">
  <si>
    <t>Section</t>
  </si>
  <si>
    <t>Survey question #</t>
  </si>
  <si>
    <t>Previous coding (2013)</t>
  </si>
  <si>
    <t>Variable Name</t>
  </si>
  <si>
    <t>Specification</t>
  </si>
  <si>
    <t>Calculation</t>
  </si>
  <si>
    <t>Logic</t>
  </si>
  <si>
    <t>Contact Information</t>
  </si>
  <si>
    <t>GranteeName</t>
  </si>
  <si>
    <t>IISname</t>
  </si>
  <si>
    <t>WebAddress</t>
  </si>
  <si>
    <t>Hyperlink</t>
  </si>
  <si>
    <t>CompletedBy</t>
  </si>
  <si>
    <t>Name</t>
  </si>
  <si>
    <t>5a</t>
  </si>
  <si>
    <t>ProgNameFirst</t>
  </si>
  <si>
    <t>5b</t>
  </si>
  <si>
    <t>ProgNameLast</t>
  </si>
  <si>
    <t>5d</t>
  </si>
  <si>
    <t>ProgTitle</t>
  </si>
  <si>
    <t>5f</t>
  </si>
  <si>
    <t>ProgAffil</t>
  </si>
  <si>
    <t>5i</t>
  </si>
  <si>
    <t>ProgAddress1</t>
  </si>
  <si>
    <t>Street address</t>
  </si>
  <si>
    <t>5k</t>
  </si>
  <si>
    <t>ProgAddress2</t>
  </si>
  <si>
    <t>Additional address</t>
  </si>
  <si>
    <t>5n</t>
  </si>
  <si>
    <t>ProgCity</t>
  </si>
  <si>
    <t>City</t>
  </si>
  <si>
    <t>5c</t>
  </si>
  <si>
    <t>ProgState</t>
  </si>
  <si>
    <t>State</t>
  </si>
  <si>
    <t>5e</t>
  </si>
  <si>
    <t>ProgZip</t>
  </si>
  <si>
    <t>Zip code</t>
  </si>
  <si>
    <t>5g</t>
  </si>
  <si>
    <t>ProgPhone</t>
  </si>
  <si>
    <t>Phone #</t>
  </si>
  <si>
    <t>5h</t>
  </si>
  <si>
    <t>ProgExt</t>
  </si>
  <si>
    <t>Ext #</t>
  </si>
  <si>
    <t>5j</t>
  </si>
  <si>
    <t>ProgFax</t>
  </si>
  <si>
    <t>Fax #</t>
  </si>
  <si>
    <t>5l</t>
  </si>
  <si>
    <t>ProgEmail</t>
  </si>
  <si>
    <t>eddress</t>
  </si>
  <si>
    <t>ProgContact</t>
  </si>
  <si>
    <t>1 = Yes</t>
  </si>
  <si>
    <t>6a</t>
  </si>
  <si>
    <t>SameProgCont</t>
  </si>
  <si>
    <t>6b</t>
  </si>
  <si>
    <t>TechNameFirst</t>
  </si>
  <si>
    <t>6c</t>
  </si>
  <si>
    <t>TechNameLast</t>
  </si>
  <si>
    <t>6e</t>
  </si>
  <si>
    <t>TechTitle</t>
  </si>
  <si>
    <t>6g</t>
  </si>
  <si>
    <t>TechAffil</t>
  </si>
  <si>
    <t>6j</t>
  </si>
  <si>
    <t>TechAddress1</t>
  </si>
  <si>
    <t>6l</t>
  </si>
  <si>
    <t>TechAddress2</t>
  </si>
  <si>
    <t>6n</t>
  </si>
  <si>
    <t>TechCity</t>
  </si>
  <si>
    <t>6d</t>
  </si>
  <si>
    <t>TechState</t>
  </si>
  <si>
    <t>6f</t>
  </si>
  <si>
    <t>TechZip</t>
  </si>
  <si>
    <t>ZIP</t>
  </si>
  <si>
    <t>6h</t>
  </si>
  <si>
    <t>TechPhon</t>
  </si>
  <si>
    <t>6i</t>
  </si>
  <si>
    <t>TechExt</t>
  </si>
  <si>
    <t>6k</t>
  </si>
  <si>
    <t>TechFax</t>
  </si>
  <si>
    <t>6m</t>
  </si>
  <si>
    <t>TechEmail</t>
  </si>
  <si>
    <t>6o</t>
  </si>
  <si>
    <t>TechContact</t>
  </si>
  <si>
    <t>Scope of IIS</t>
  </si>
  <si>
    <t>NoIIS</t>
  </si>
  <si>
    <t>1 = Yes 0=No</t>
  </si>
  <si>
    <t>Functional Standard 1</t>
  </si>
  <si>
    <t>ForecastSameScreen</t>
  </si>
  <si>
    <t>0 =No, 1 = Yes</t>
  </si>
  <si>
    <t>SendForecastHL7</t>
  </si>
  <si>
    <t>0 = No, 1 = Yes</t>
  </si>
  <si>
    <t>Send251Out</t>
  </si>
  <si>
    <t>Receive251In</t>
  </si>
  <si>
    <t>HL7 2.5.1 Send</t>
  </si>
  <si>
    <t>10a</t>
  </si>
  <si>
    <t>13a</t>
  </si>
  <si>
    <t>ADT251couldsend</t>
  </si>
  <si>
    <t>2.5.1 Can receive ADT</t>
  </si>
  <si>
    <t>10b</t>
  </si>
  <si>
    <t>13b</t>
  </si>
  <si>
    <t>ADT251didsend</t>
  </si>
  <si>
    <t>2.5.1 Do receive ADT</t>
  </si>
  <si>
    <t>10c</t>
  </si>
  <si>
    <t>13c</t>
  </si>
  <si>
    <t>RSP251couldsend</t>
  </si>
  <si>
    <t>2.5.1 Can receive RSP</t>
  </si>
  <si>
    <t>10d</t>
  </si>
  <si>
    <t>13d</t>
  </si>
  <si>
    <t>RSP251didsend</t>
  </si>
  <si>
    <t>2.5.1 Do receive RSP</t>
  </si>
  <si>
    <t>10e</t>
  </si>
  <si>
    <t>13e</t>
  </si>
  <si>
    <t>ACK251couldsend</t>
  </si>
  <si>
    <t>2.5.1 Can receive ACK</t>
  </si>
  <si>
    <t>10f</t>
  </si>
  <si>
    <t>13f</t>
  </si>
  <si>
    <t>ACK251didsend</t>
  </si>
  <si>
    <t>2.5.1 Do receive ACK</t>
  </si>
  <si>
    <t>HL7 2.5.1 Receive</t>
  </si>
  <si>
    <t>11a</t>
  </si>
  <si>
    <t>14a</t>
  </si>
  <si>
    <t>VXU251couldrec</t>
  </si>
  <si>
    <t>2.5.1 Can send VXU</t>
  </si>
  <si>
    <t>11b</t>
  </si>
  <si>
    <t>14b</t>
  </si>
  <si>
    <t>VXU251didrec</t>
  </si>
  <si>
    <t>2.5.1 Do send VXU</t>
  </si>
  <si>
    <t>11c</t>
  </si>
  <si>
    <t>14c</t>
  </si>
  <si>
    <t>ADT251couldrec</t>
  </si>
  <si>
    <t>2.5.1 Can send ADT</t>
  </si>
  <si>
    <t>11d</t>
  </si>
  <si>
    <t>14d</t>
  </si>
  <si>
    <t>ADT251didrec</t>
  </si>
  <si>
    <t>2.5.1 Do send ADT</t>
  </si>
  <si>
    <t>11e</t>
  </si>
  <si>
    <t>14e</t>
  </si>
  <si>
    <t>QBP251couldrec</t>
  </si>
  <si>
    <t>2.5.1 Can send QBP</t>
  </si>
  <si>
    <t>11f</t>
  </si>
  <si>
    <t>14f</t>
  </si>
  <si>
    <t>QBP251didrec</t>
  </si>
  <si>
    <t>2.5.1 Do send QBP</t>
  </si>
  <si>
    <t>11g</t>
  </si>
  <si>
    <t>14g</t>
  </si>
  <si>
    <t>ACK251couldrec</t>
  </si>
  <si>
    <t>2.5.1 Can send ACK</t>
  </si>
  <si>
    <t>11h</t>
  </si>
  <si>
    <t>14h</t>
  </si>
  <si>
    <t>ACK251didrec</t>
  </si>
  <si>
    <t>2.5.1 Do send ACK</t>
  </si>
  <si>
    <t>12a</t>
  </si>
  <si>
    <t>15a</t>
  </si>
  <si>
    <t>Trans_ebXML</t>
  </si>
  <si>
    <t>1 = Yes, No value if 15i = 1</t>
  </si>
  <si>
    <t>12b</t>
  </si>
  <si>
    <t>15b</t>
  </si>
  <si>
    <t>Trans_HTTPS_REST</t>
  </si>
  <si>
    <t>12c</t>
  </si>
  <si>
    <t>15c</t>
  </si>
  <si>
    <t>Trans_sFTP</t>
  </si>
  <si>
    <t>12d</t>
  </si>
  <si>
    <t>15d</t>
  </si>
  <si>
    <t>Trans_SOAP_XMLP</t>
  </si>
  <si>
    <t>12e</t>
  </si>
  <si>
    <t>15e</t>
  </si>
  <si>
    <t>Trans_MessageQ</t>
  </si>
  <si>
    <t>12f</t>
  </si>
  <si>
    <t>15f</t>
  </si>
  <si>
    <t>Trans_EmailSMTP</t>
  </si>
  <si>
    <t>12g</t>
  </si>
  <si>
    <t>15g</t>
  </si>
  <si>
    <t>Trans_MLLP</t>
  </si>
  <si>
    <t>12h</t>
  </si>
  <si>
    <t>15h</t>
  </si>
  <si>
    <t>Trans_Other</t>
  </si>
  <si>
    <t>12h.1</t>
  </si>
  <si>
    <t>15h.1</t>
  </si>
  <si>
    <t>Trans_OtherExpl</t>
  </si>
  <si>
    <t>No value if 15h =/=1</t>
  </si>
  <si>
    <t>12i</t>
  </si>
  <si>
    <t>15i</t>
  </si>
  <si>
    <t>Trans_NA</t>
  </si>
  <si>
    <t>1 = Yes, No value if 15a -h = 1</t>
  </si>
  <si>
    <t>Functional Standard 2</t>
  </si>
  <si>
    <t>VaxInvProv</t>
  </si>
  <si>
    <t>VaxInvProvDirect</t>
  </si>
  <si>
    <t>0 = No, 1 = Yes; no value if 16 = 0</t>
  </si>
  <si>
    <t xml:space="preserve">AutoDecrement </t>
  </si>
  <si>
    <t>0 = No, 1 = Yes; no value if 16 = 0 OR if 17 = 0</t>
  </si>
  <si>
    <t>VaxInvEHRHL7</t>
  </si>
  <si>
    <t>EHRMssgAutoDecr</t>
  </si>
  <si>
    <t>0 = No, 1 = Yes; no value if 19 = 0</t>
  </si>
  <si>
    <t>18a</t>
  </si>
  <si>
    <t>AgeSpecRepProvIndiv</t>
  </si>
  <si>
    <t>18b</t>
  </si>
  <si>
    <t>AgeSpecRepProvAll</t>
  </si>
  <si>
    <t>18c</t>
  </si>
  <si>
    <t>AdminVaxRepProvIndiv</t>
  </si>
  <si>
    <t>19a</t>
  </si>
  <si>
    <t>InvMngAcctRpt</t>
  </si>
  <si>
    <t>19b</t>
  </si>
  <si>
    <t>ReconcRpt</t>
  </si>
  <si>
    <t>19c</t>
  </si>
  <si>
    <t>OrderAcctRpt</t>
  </si>
  <si>
    <t>FVLVaxList</t>
  </si>
  <si>
    <t>21a</t>
  </si>
  <si>
    <t>VTrckSProvInvTrans</t>
  </si>
  <si>
    <t>21b</t>
  </si>
  <si>
    <t>VTrckSProvRcpt</t>
  </si>
  <si>
    <t>21c</t>
  </si>
  <si>
    <t>VTrckSDoseTransfer</t>
  </si>
  <si>
    <t>ReturnPrintShpManif</t>
  </si>
  <si>
    <t>Functional Standard 3</t>
  </si>
  <si>
    <t>AgeGrp</t>
  </si>
  <si>
    <t>0 = "0 - 59 mo", 1 = "0 - 18 yo", 2 = "all ages", 3 = "Other"</t>
  </si>
  <si>
    <t>23d</t>
  </si>
  <si>
    <t>24d</t>
  </si>
  <si>
    <t>AgeGrpOth</t>
  </si>
  <si>
    <t>NBCensus</t>
  </si>
  <si>
    <t>VitalRec</t>
  </si>
  <si>
    <t>OtherRec</t>
  </si>
  <si>
    <t>VitalRecPct</t>
  </si>
  <si>
    <t>max 1 decimal</t>
  </si>
  <si>
    <t>VitalRec/NBCensus</t>
  </si>
  <si>
    <t>TotalRecPct</t>
  </si>
  <si>
    <t>VitalRec+OtherRec/NBCensus</t>
  </si>
  <si>
    <t>Participation Measures</t>
  </si>
  <si>
    <t>ChiLt6Census</t>
  </si>
  <si>
    <t>ChiLt6EnrNum</t>
  </si>
  <si>
    <t>ChiLt6EnrPct</t>
  </si>
  <si>
    <t>ChiLt6Lt6EnrNum/ChiLt6Census</t>
  </si>
  <si>
    <t>ChiLt6PartNum</t>
  </si>
  <si>
    <t>ChiLt6PartPct</t>
  </si>
  <si>
    <t>ChiLt6PartNum/ChiLt6Census</t>
  </si>
  <si>
    <t>Ado1117Census</t>
  </si>
  <si>
    <t>Ado1117EnrNum</t>
  </si>
  <si>
    <t>Ado1117EnrPct</t>
  </si>
  <si>
    <t>Ado1117EnrNum/Ado1117Census</t>
  </si>
  <si>
    <t>Ado1117PartNum</t>
  </si>
  <si>
    <t>Ado1117PartPct</t>
  </si>
  <si>
    <t>Ado1117PartNum/Ado1117Census</t>
  </si>
  <si>
    <t>AduGte19Census</t>
  </si>
  <si>
    <t>AduGte19EnrNum</t>
  </si>
  <si>
    <t>AduGte19EnrPct</t>
  </si>
  <si>
    <t>AduGte19EnrNum/AduGte19Census</t>
  </si>
  <si>
    <t>AduGte19PartNum</t>
  </si>
  <si>
    <t>AduGte19PartPct</t>
  </si>
  <si>
    <t>AduGte19PartNum/AduGte19Census</t>
  </si>
  <si>
    <t>Provider Site Participation</t>
  </si>
  <si>
    <t>36a</t>
  </si>
  <si>
    <t>37a</t>
  </si>
  <si>
    <t>PubVFCEnr</t>
  </si>
  <si>
    <t>36b</t>
  </si>
  <si>
    <t>37b</t>
  </si>
  <si>
    <t>PubNVFCEnr</t>
  </si>
  <si>
    <t>38a</t>
  </si>
  <si>
    <t>PubVFCRep</t>
  </si>
  <si>
    <t>38b</t>
  </si>
  <si>
    <t>PubNVFCRep</t>
  </si>
  <si>
    <t>39a</t>
  </si>
  <si>
    <t>PriVFCEnr</t>
  </si>
  <si>
    <t>39b</t>
  </si>
  <si>
    <t>PriNVFCEnr</t>
  </si>
  <si>
    <t>40a</t>
  </si>
  <si>
    <t>PriVFCRep</t>
  </si>
  <si>
    <t>40b</t>
  </si>
  <si>
    <t>PriNVFCRep</t>
  </si>
  <si>
    <t>Immunization Coverage Measures</t>
  </si>
  <si>
    <t>Chi1935Census</t>
  </si>
  <si>
    <t>Chi1935SerVal</t>
  </si>
  <si>
    <t>Chi1935SerAll</t>
  </si>
  <si>
    <t>41.a.1</t>
  </si>
  <si>
    <t>42.a.1</t>
  </si>
  <si>
    <t>Chi1935SerValCov</t>
  </si>
  <si>
    <t>Chi1935SerVal/Chi1935Census</t>
  </si>
  <si>
    <t>41.a.2</t>
  </si>
  <si>
    <t>42.a.2</t>
  </si>
  <si>
    <t>Chi1935SerAllCov</t>
  </si>
  <si>
    <t>Chi1935SerAll/Chi1935Census</t>
  </si>
  <si>
    <t>Ado1317Census</t>
  </si>
  <si>
    <t>Ado1317TdapVal</t>
  </si>
  <si>
    <t>Ado1317TdapAll</t>
  </si>
  <si>
    <t>43.a.1</t>
  </si>
  <si>
    <t>44.a.1</t>
  </si>
  <si>
    <t>Ado1317TdapValCov</t>
  </si>
  <si>
    <t>Ado1317TdapVal/Ado1317Census</t>
  </si>
  <si>
    <t>43.a.2</t>
  </si>
  <si>
    <t>44.a.2</t>
  </si>
  <si>
    <t>Ado1317TdapAllCov</t>
  </si>
  <si>
    <t>Ado1317TdapAll/Ado1317Census</t>
  </si>
  <si>
    <t>Fem1317Census</t>
  </si>
  <si>
    <t>AdoF1317HPVVal</t>
  </si>
  <si>
    <t>AdoF1317HPVAll</t>
  </si>
  <si>
    <t>45.a.1</t>
  </si>
  <si>
    <t>46.a.1</t>
  </si>
  <si>
    <t>AdoF1317HPVValCov</t>
  </si>
  <si>
    <t>AdoF1317HPVVal/Fem1317Census</t>
  </si>
  <si>
    <t>45.a.2</t>
  </si>
  <si>
    <t>46.a.2</t>
  </si>
  <si>
    <t>AdoF1317HPVAllCov</t>
  </si>
  <si>
    <t>AdoF1317HPVAll/Fem1317Census</t>
  </si>
  <si>
    <t>Male1317Census</t>
  </si>
  <si>
    <t>Ado1317MHPVVal</t>
  </si>
  <si>
    <t>Ado1317MHPVAll</t>
  </si>
  <si>
    <t>47.a.1</t>
  </si>
  <si>
    <t>48.a.1</t>
  </si>
  <si>
    <t>Ado1317MHPVValCov</t>
  </si>
  <si>
    <t>Ado1317MHPVVal/Male1317Census</t>
  </si>
  <si>
    <t>47.a.2</t>
  </si>
  <si>
    <t>48.a.2</t>
  </si>
  <si>
    <t>Ado1317MHPVAllCov</t>
  </si>
  <si>
    <t>Ado1317MHPVAll/Male1317Census</t>
  </si>
  <si>
    <t>Core Data Elements, Patient-Records</t>
  </si>
  <si>
    <t>52b</t>
  </si>
  <si>
    <t>PtRecDenom</t>
  </si>
  <si>
    <t>49a</t>
  </si>
  <si>
    <t>53a</t>
  </si>
  <si>
    <t>PtIDField</t>
  </si>
  <si>
    <t>0 = No Field, 1 = Field</t>
  </si>
  <si>
    <t>50a</t>
  </si>
  <si>
    <t>54a</t>
  </si>
  <si>
    <t>PtIDAssignField</t>
  </si>
  <si>
    <t>51a</t>
  </si>
  <si>
    <t>55a</t>
  </si>
  <si>
    <t>PtIDTypeField</t>
  </si>
  <si>
    <t>52a</t>
  </si>
  <si>
    <t>56a</t>
  </si>
  <si>
    <t>PtFNameField</t>
  </si>
  <si>
    <t>52d</t>
  </si>
  <si>
    <t>56d</t>
  </si>
  <si>
    <t>PtFNameNum</t>
  </si>
  <si>
    <t>52g</t>
  </si>
  <si>
    <t>56g</t>
  </si>
  <si>
    <t>PtFNamePct</t>
  </si>
  <si>
    <t>PtFNameNum/(VitalRec+OtherRec)</t>
  </si>
  <si>
    <t>No value if 56a = 0</t>
  </si>
  <si>
    <t>56b</t>
  </si>
  <si>
    <t>PtMNameField</t>
  </si>
  <si>
    <t>52e</t>
  </si>
  <si>
    <t>56e</t>
  </si>
  <si>
    <t>PtMNameNum</t>
  </si>
  <si>
    <t>52h</t>
  </si>
  <si>
    <t>56h</t>
  </si>
  <si>
    <t>PtMNamePct</t>
  </si>
  <si>
    <t>PtMNameNum/(VitalRec+OtherRec)</t>
  </si>
  <si>
    <t>52c</t>
  </si>
  <si>
    <t>56c</t>
  </si>
  <si>
    <t>PtLNameField</t>
  </si>
  <si>
    <t>52f</t>
  </si>
  <si>
    <t>56f</t>
  </si>
  <si>
    <t>PtLNameNum</t>
  </si>
  <si>
    <t>52j</t>
  </si>
  <si>
    <t>56j</t>
  </si>
  <si>
    <t>PtLNamePct</t>
  </si>
  <si>
    <t>PtLNameNum/(VitalRec+OtherRec)</t>
  </si>
  <si>
    <t>57a</t>
  </si>
  <si>
    <t>PtAliasFName</t>
  </si>
  <si>
    <t>53b</t>
  </si>
  <si>
    <t>57b</t>
  </si>
  <si>
    <t>PtAliasMName</t>
  </si>
  <si>
    <t>53c</t>
  </si>
  <si>
    <t>57c</t>
  </si>
  <si>
    <t>PtAliaLName</t>
  </si>
  <si>
    <t>58a</t>
  </si>
  <si>
    <t>PtBirthDtField</t>
  </si>
  <si>
    <t>54b</t>
  </si>
  <si>
    <t>58b</t>
  </si>
  <si>
    <t>PtBirthDtNum</t>
  </si>
  <si>
    <t>54c</t>
  </si>
  <si>
    <t>58c</t>
  </si>
  <si>
    <t>PtBirthDtPct</t>
  </si>
  <si>
    <t>PtBirthDtNum/(VitalRec+OtherRec)</t>
  </si>
  <si>
    <t>No value if 58a = 0</t>
  </si>
  <si>
    <t>59a</t>
  </si>
  <si>
    <t>PtSexField</t>
  </si>
  <si>
    <t>55b</t>
  </si>
  <si>
    <t>59b</t>
  </si>
  <si>
    <t>PtSexNum</t>
  </si>
  <si>
    <t>55c</t>
  </si>
  <si>
    <t>59c</t>
  </si>
  <si>
    <t>PtSexPct</t>
  </si>
  <si>
    <t>PtSexNum/(VitalRec+OtherRec)</t>
  </si>
  <si>
    <t>No value if 59a = 0</t>
  </si>
  <si>
    <t>60a</t>
  </si>
  <si>
    <t>PtMultBirth</t>
  </si>
  <si>
    <t>61a</t>
  </si>
  <si>
    <t>PtBirthOrderField</t>
  </si>
  <si>
    <t>62a</t>
  </si>
  <si>
    <t>RspPrsnFNameField</t>
  </si>
  <si>
    <t>58e</t>
  </si>
  <si>
    <t>62e</t>
  </si>
  <si>
    <t>RspPrsnFNameNum</t>
  </si>
  <si>
    <t>58i</t>
  </si>
  <si>
    <t>62i</t>
  </si>
  <si>
    <t>RspPrsnFNamePct</t>
  </si>
  <si>
    <t>RspPrsnFNameNum/(VitalRec+OtherRec)</t>
  </si>
  <si>
    <t>No value if 62a = 0</t>
  </si>
  <si>
    <t>62b</t>
  </si>
  <si>
    <t>RspPrsnMNameField</t>
  </si>
  <si>
    <t>58f</t>
  </si>
  <si>
    <t>62f</t>
  </si>
  <si>
    <t>RspPrsnMNameNum</t>
  </si>
  <si>
    <t>58j</t>
  </si>
  <si>
    <t>62j</t>
  </si>
  <si>
    <t>RspPrsnMNamePct</t>
  </si>
  <si>
    <t>RspPrsnMNameNum/(VitalRec+OtherRec)</t>
  </si>
  <si>
    <t>62c</t>
  </si>
  <si>
    <t>RspPrsnLNameField</t>
  </si>
  <si>
    <t>58g</t>
  </si>
  <si>
    <t>62g</t>
  </si>
  <si>
    <t>RspPrsnLNameNum</t>
  </si>
  <si>
    <t>58k</t>
  </si>
  <si>
    <t>62k</t>
  </si>
  <si>
    <t>RspPrsnLNamePct</t>
  </si>
  <si>
    <t>RspPrsnLNameNum/(VitalRec+OtherRec)</t>
  </si>
  <si>
    <t>58d</t>
  </si>
  <si>
    <t>62d</t>
  </si>
  <si>
    <t>RspPrsnRelatField</t>
  </si>
  <si>
    <t>58h</t>
  </si>
  <si>
    <t>62h</t>
  </si>
  <si>
    <t>RspPrsnRelatNum</t>
  </si>
  <si>
    <t>58l</t>
  </si>
  <si>
    <t>62l</t>
  </si>
  <si>
    <t>RspPrsnRelatPct</t>
  </si>
  <si>
    <t>RspPrsnRelatNum/(VitalRec+OtherRec)</t>
  </si>
  <si>
    <t>63a</t>
  </si>
  <si>
    <t>MFNameField</t>
  </si>
  <si>
    <t>59e</t>
  </si>
  <si>
    <t>63e</t>
  </si>
  <si>
    <t>MFNameNum</t>
  </si>
  <si>
    <t>59i</t>
  </si>
  <si>
    <t>63i</t>
  </si>
  <si>
    <t>MFNamePct</t>
  </si>
  <si>
    <t>MFNameNum/(VitalRec+OtherRec)</t>
  </si>
  <si>
    <t>63b</t>
  </si>
  <si>
    <t>MMNameField</t>
  </si>
  <si>
    <t>59f</t>
  </si>
  <si>
    <t>63f</t>
  </si>
  <si>
    <t>MMNameNum</t>
  </si>
  <si>
    <t>59j</t>
  </si>
  <si>
    <t>63j</t>
  </si>
  <si>
    <t>MMNamePct</t>
  </si>
  <si>
    <t>MMNameNum/(VitalRec+OtherRec)</t>
  </si>
  <si>
    <t>63c</t>
  </si>
  <si>
    <t>MLNameField</t>
  </si>
  <si>
    <t>59g</t>
  </si>
  <si>
    <t>63g</t>
  </si>
  <si>
    <t>MLNameNum</t>
  </si>
  <si>
    <t>59k</t>
  </si>
  <si>
    <t>63k</t>
  </si>
  <si>
    <t>MLNamePct</t>
  </si>
  <si>
    <t>MLNameNum/(VitalRec+OtherRec)</t>
  </si>
  <si>
    <t>59d</t>
  </si>
  <si>
    <t>63d</t>
  </si>
  <si>
    <t>MMaidNameField</t>
  </si>
  <si>
    <t>59h</t>
  </si>
  <si>
    <t>63h</t>
  </si>
  <si>
    <t>MMaidNameNum</t>
  </si>
  <si>
    <t>59l</t>
  </si>
  <si>
    <t>63l</t>
  </si>
  <si>
    <t>MMaidNamePct</t>
  </si>
  <si>
    <t>MMaidNameNum/(VitalRec+OtherRec)</t>
  </si>
  <si>
    <t>64a</t>
  </si>
  <si>
    <t>StreetField</t>
  </si>
  <si>
    <t>60g</t>
  </si>
  <si>
    <t>64g</t>
  </si>
  <si>
    <t>StreetNum</t>
  </si>
  <si>
    <t>60m</t>
  </si>
  <si>
    <t>64m</t>
  </si>
  <si>
    <t>StreetPct</t>
  </si>
  <si>
    <t>StreetNum/(VitalRec+OtherRec)</t>
  </si>
  <si>
    <t>60b</t>
  </si>
  <si>
    <t>64b</t>
  </si>
  <si>
    <t>CityField</t>
  </si>
  <si>
    <t>60h</t>
  </si>
  <si>
    <t>64h</t>
  </si>
  <si>
    <t>CityNum</t>
  </si>
  <si>
    <t>60n</t>
  </si>
  <si>
    <t>64n</t>
  </si>
  <si>
    <t>CityPct</t>
  </si>
  <si>
    <t>CityNum/(VitalRec+OtherRec)</t>
  </si>
  <si>
    <t>60c</t>
  </si>
  <si>
    <t>64c</t>
  </si>
  <si>
    <t>StateField</t>
  </si>
  <si>
    <t>60i</t>
  </si>
  <si>
    <t>64i</t>
  </si>
  <si>
    <t>StateNum</t>
  </si>
  <si>
    <t>60o</t>
  </si>
  <si>
    <t>64o</t>
  </si>
  <si>
    <t>StatePct</t>
  </si>
  <si>
    <t>StateNum/(VitalRec+OtherRec)</t>
  </si>
  <si>
    <t>60d</t>
  </si>
  <si>
    <t>64d</t>
  </si>
  <si>
    <t>CountryField</t>
  </si>
  <si>
    <t>60j</t>
  </si>
  <si>
    <t>64j</t>
  </si>
  <si>
    <t>CountryNum</t>
  </si>
  <si>
    <t>60p</t>
  </si>
  <si>
    <t>64p</t>
  </si>
  <si>
    <t>CountryPct</t>
  </si>
  <si>
    <t>CountryNum/(VitalRec+OtherRec)</t>
  </si>
  <si>
    <t>60e</t>
  </si>
  <si>
    <t>64e</t>
  </si>
  <si>
    <t>ZipField</t>
  </si>
  <si>
    <t>60k</t>
  </si>
  <si>
    <t>64k</t>
  </si>
  <si>
    <t>ZipNumber</t>
  </si>
  <si>
    <t>60q</t>
  </si>
  <si>
    <t>64q</t>
  </si>
  <si>
    <t>ZipPct</t>
  </si>
  <si>
    <t>ZipNumber/(VitalRec+OtherRec)</t>
  </si>
  <si>
    <t>60f</t>
  </si>
  <si>
    <t>64f</t>
  </si>
  <si>
    <t>CountyField</t>
  </si>
  <si>
    <t>60l</t>
  </si>
  <si>
    <t>64l</t>
  </si>
  <si>
    <t>CountyNum</t>
  </si>
  <si>
    <t>60r</t>
  </si>
  <si>
    <t>64r</t>
  </si>
  <si>
    <t>CountyPct</t>
  </si>
  <si>
    <t>CountyNum/(VitalRec+OtherRec)</t>
  </si>
  <si>
    <t>65a</t>
  </si>
  <si>
    <t>RaceField</t>
  </si>
  <si>
    <t>61b</t>
  </si>
  <si>
    <t>65b</t>
  </si>
  <si>
    <t>RaceNum</t>
  </si>
  <si>
    <t>61c</t>
  </si>
  <si>
    <t>65c</t>
  </si>
  <si>
    <t>RacePct</t>
  </si>
  <si>
    <t>RaceNum/(VitalRec+OtherRec)</t>
  </si>
  <si>
    <t>66a</t>
  </si>
  <si>
    <t>EthField</t>
  </si>
  <si>
    <t>66b</t>
  </si>
  <si>
    <t>EthNum</t>
  </si>
  <si>
    <t>66c</t>
  </si>
  <si>
    <t>EthPct</t>
  </si>
  <si>
    <t>EthNum/(VitalRec+OtherRec)</t>
  </si>
  <si>
    <t>No value if 66a = 0</t>
  </si>
  <si>
    <t>67a</t>
  </si>
  <si>
    <t>BFacilName</t>
  </si>
  <si>
    <t>68a</t>
  </si>
  <si>
    <t>PtBirthStateField</t>
  </si>
  <si>
    <t>69a</t>
  </si>
  <si>
    <t>PtPrimLangField</t>
  </si>
  <si>
    <t>70a</t>
  </si>
  <si>
    <t>PhoneField</t>
  </si>
  <si>
    <t>70b</t>
  </si>
  <si>
    <t>PhoneNum</t>
  </si>
  <si>
    <t>70c</t>
  </si>
  <si>
    <t>PhonePct</t>
  </si>
  <si>
    <t>PhoneNum/(VitalRec+OtherRec)</t>
  </si>
  <si>
    <t>71a</t>
  </si>
  <si>
    <t>PhoneType</t>
  </si>
  <si>
    <t>72a</t>
  </si>
  <si>
    <t>EmailField</t>
  </si>
  <si>
    <t>68b</t>
  </si>
  <si>
    <t>72b</t>
  </si>
  <si>
    <t>EmailNum</t>
  </si>
  <si>
    <t>68c</t>
  </si>
  <si>
    <t>72c</t>
  </si>
  <si>
    <t>EmailPct</t>
  </si>
  <si>
    <t>EmailNum/(VitalRec+OtherRec)</t>
  </si>
  <si>
    <t>73a</t>
  </si>
  <si>
    <t>PtStatusProvField</t>
  </si>
  <si>
    <t>69c</t>
  </si>
  <si>
    <t>73c</t>
  </si>
  <si>
    <t>PtStatusProvNum</t>
  </si>
  <si>
    <t>69e</t>
  </si>
  <si>
    <t>73e</t>
  </si>
  <si>
    <t>PtStatusProvPct</t>
  </si>
  <si>
    <t>PtStatusProvNum/(VitalRec+OtherRec)</t>
  </si>
  <si>
    <t>No value if 73a = 0</t>
  </si>
  <si>
    <t>69b</t>
  </si>
  <si>
    <t>73b</t>
  </si>
  <si>
    <t>PtStatusJurField</t>
  </si>
  <si>
    <t>69d</t>
  </si>
  <si>
    <t>73d</t>
  </si>
  <si>
    <t>PtStatusJurNum</t>
  </si>
  <si>
    <t>69f</t>
  </si>
  <si>
    <t>73f</t>
  </si>
  <si>
    <t>PtStatusJurPct</t>
  </si>
  <si>
    <t>PtStatusJurNum/(VitalRec+OtherRec)</t>
  </si>
  <si>
    <t>74a</t>
  </si>
  <si>
    <t>VaxPrevDisField</t>
  </si>
  <si>
    <t>75a</t>
  </si>
  <si>
    <t>DateVaxPrevDisField</t>
  </si>
  <si>
    <t>Core Data Elements, Vaccination-Records</t>
  </si>
  <si>
    <t>72</t>
  </si>
  <si>
    <t>VaxRecords</t>
  </si>
  <si>
    <t>77a</t>
  </si>
  <si>
    <t>VaxTypeField</t>
  </si>
  <si>
    <t>77b</t>
  </si>
  <si>
    <t>VaxTypeNum</t>
  </si>
  <si>
    <t>77c</t>
  </si>
  <si>
    <t>VaxTypePct</t>
  </si>
  <si>
    <t>VaxTypeNum/VaxRecords</t>
  </si>
  <si>
    <t>No value if 77a = 0</t>
  </si>
  <si>
    <t>78a</t>
  </si>
  <si>
    <t>VaxDateField</t>
  </si>
  <si>
    <t>74b</t>
  </si>
  <si>
    <t>78b</t>
  </si>
  <si>
    <t>VaxDateNum</t>
  </si>
  <si>
    <t>74c</t>
  </si>
  <si>
    <t>78c</t>
  </si>
  <si>
    <t>VaxDatePct</t>
  </si>
  <si>
    <t>VaxDateNum/VaxRecords</t>
  </si>
  <si>
    <t>79a</t>
  </si>
  <si>
    <t>VaxManField</t>
  </si>
  <si>
    <t>75b</t>
  </si>
  <si>
    <t>79b</t>
  </si>
  <si>
    <t>VaxManNum</t>
  </si>
  <si>
    <t>75c</t>
  </si>
  <si>
    <t>79c</t>
  </si>
  <si>
    <t>VaxManPct</t>
  </si>
  <si>
    <t>VaxManNum/VaxRecords</t>
  </si>
  <si>
    <t>76a</t>
  </si>
  <si>
    <t>80a</t>
  </si>
  <si>
    <t>VaxLotField</t>
  </si>
  <si>
    <t>76b</t>
  </si>
  <si>
    <t>80b</t>
  </si>
  <si>
    <t>VaxLotNum</t>
  </si>
  <si>
    <t>76c</t>
  </si>
  <si>
    <t>80c</t>
  </si>
  <si>
    <t>VaxLotPct</t>
  </si>
  <si>
    <t>VaxLotNum/VaxRecords</t>
  </si>
  <si>
    <t>No value if 80a = 0</t>
  </si>
  <si>
    <t>81a</t>
  </si>
  <si>
    <t>VaxExpDateField</t>
  </si>
  <si>
    <t>81b</t>
  </si>
  <si>
    <t>VaxExpDateNum</t>
  </si>
  <si>
    <t>81c</t>
  </si>
  <si>
    <t>VaxExpDatePct</t>
  </si>
  <si>
    <t>VaxExpDateNum/VaxRecords</t>
  </si>
  <si>
    <t>No value if 81a = 0</t>
  </si>
  <si>
    <t>82a</t>
  </si>
  <si>
    <t>VaxDoseVolField</t>
  </si>
  <si>
    <t>83a</t>
  </si>
  <si>
    <t>VaxDoseUnitField</t>
  </si>
  <si>
    <t>84a</t>
  </si>
  <si>
    <t>VaxSiteAdmField</t>
  </si>
  <si>
    <t>84b</t>
  </si>
  <si>
    <t>VaxSiteAdmNum</t>
  </si>
  <si>
    <t>84c</t>
  </si>
  <si>
    <t>VaxSiteAdmPct</t>
  </si>
  <si>
    <t>VaxSiteAdmNum/VaxRecords</t>
  </si>
  <si>
    <t>85a</t>
  </si>
  <si>
    <t>VaxRteAdmField</t>
  </si>
  <si>
    <t>85b</t>
  </si>
  <si>
    <t>VaxRteAdmNum</t>
  </si>
  <si>
    <t>85c</t>
  </si>
  <si>
    <t>VaxRteAdmPct</t>
  </si>
  <si>
    <t>VaxRteAdmNum/VaxRecords</t>
  </si>
  <si>
    <t>86a</t>
  </si>
  <si>
    <t>VaxOrdProvNameField</t>
  </si>
  <si>
    <t>82b</t>
  </si>
  <si>
    <t>86b</t>
  </si>
  <si>
    <t>VaxOrdProvNameNum</t>
  </si>
  <si>
    <t>82c</t>
  </si>
  <si>
    <t>86c</t>
  </si>
  <si>
    <t>VaxOrdProvNamePct</t>
  </si>
  <si>
    <t>VaxOrdProvNameNum/VaxRecords</t>
  </si>
  <si>
    <t>No value if 86a = 0</t>
  </si>
  <si>
    <t>87a</t>
  </si>
  <si>
    <t>VaxAdmProvNameField</t>
  </si>
  <si>
    <t>83b</t>
  </si>
  <si>
    <t>87b</t>
  </si>
  <si>
    <t>VaxAdmProvNameNum</t>
  </si>
  <si>
    <t>83c</t>
  </si>
  <si>
    <t>87c</t>
  </si>
  <si>
    <t>VaxAdmProvNamePct</t>
  </si>
  <si>
    <t>VaxAdmProvNameNum/VaxRecords</t>
  </si>
  <si>
    <t>No value if 87a = 0</t>
  </si>
  <si>
    <t>88a</t>
  </si>
  <si>
    <t>VaxAdmProvSufField</t>
  </si>
  <si>
    <t>89a</t>
  </si>
  <si>
    <t>HistField</t>
  </si>
  <si>
    <t>90a</t>
  </si>
  <si>
    <t>VISTypeField</t>
  </si>
  <si>
    <t>90b</t>
  </si>
  <si>
    <t>VISTypeNum</t>
  </si>
  <si>
    <t>90c</t>
  </si>
  <si>
    <t>VISTypePct</t>
  </si>
  <si>
    <t>VISTypeNum/VaxRecords</t>
  </si>
  <si>
    <t>91a</t>
  </si>
  <si>
    <t>VISPubDateField</t>
  </si>
  <si>
    <t>91b</t>
  </si>
  <si>
    <t>VISPubDateNum</t>
  </si>
  <si>
    <t>91c</t>
  </si>
  <si>
    <t>VISPubDatePct</t>
  </si>
  <si>
    <t>VISPubDateNum/VaxRecords</t>
  </si>
  <si>
    <t>92a</t>
  </si>
  <si>
    <t>VISDatePtField</t>
  </si>
  <si>
    <t>88b</t>
  </si>
  <si>
    <t>92b</t>
  </si>
  <si>
    <t>VISDatePtNum</t>
  </si>
  <si>
    <t>88c</t>
  </si>
  <si>
    <t>92c</t>
  </si>
  <si>
    <t>VISDatePtPct</t>
  </si>
  <si>
    <t>VISDatePtNum/VaxRecords</t>
  </si>
  <si>
    <t>93a</t>
  </si>
  <si>
    <t>ContraField</t>
  </si>
  <si>
    <t>94a</t>
  </si>
  <si>
    <t>ContraObsDateField</t>
  </si>
  <si>
    <t>95a</t>
  </si>
  <si>
    <t>ExemptField</t>
  </si>
  <si>
    <t>96a</t>
  </si>
  <si>
    <t>ExemptDateField</t>
  </si>
  <si>
    <t>97a</t>
  </si>
  <si>
    <t>VaxReactField</t>
  </si>
  <si>
    <t>98a</t>
  </si>
  <si>
    <t>VaxVFCField</t>
  </si>
  <si>
    <t>94b</t>
  </si>
  <si>
    <t>98b</t>
  </si>
  <si>
    <t>VaxVFCProvFilledNum</t>
  </si>
  <si>
    <t>94c</t>
  </si>
  <si>
    <t>98c</t>
  </si>
  <si>
    <t>VaxVFCProvNum</t>
  </si>
  <si>
    <t>94d</t>
  </si>
  <si>
    <t>98d</t>
  </si>
  <si>
    <t>VaxVFCProvFilledPct</t>
  </si>
  <si>
    <t>VaxVFCProvFilledNum/VaxVFCProvNum</t>
  </si>
  <si>
    <t>94e</t>
  </si>
  <si>
    <t>98e</t>
  </si>
  <si>
    <t>VaxNVFCProvFilledNum</t>
  </si>
  <si>
    <t>94f</t>
  </si>
  <si>
    <t>98f</t>
  </si>
  <si>
    <t>VaxNVFCProvNum</t>
  </si>
  <si>
    <t>94g</t>
  </si>
  <si>
    <t>98g</t>
  </si>
  <si>
    <t>VaxNVFCFilledPct</t>
  </si>
  <si>
    <t>VaxNVFCProvFilledNum/VaxNVFCProvNum</t>
  </si>
  <si>
    <t>99a</t>
  </si>
  <si>
    <t>VitalLte1Days</t>
  </si>
  <si>
    <t>95b</t>
  </si>
  <si>
    <t>99b</t>
  </si>
  <si>
    <t>OtherLte1Days</t>
  </si>
  <si>
    <t>95c</t>
  </si>
  <si>
    <t>99c</t>
  </si>
  <si>
    <t>PctLte1Days</t>
  </si>
  <si>
    <t>(VitalLte1Days+OtherLte1Days)/(VitalTotal+OtherTotal)</t>
  </si>
  <si>
    <t>95d</t>
  </si>
  <si>
    <t>99d</t>
  </si>
  <si>
    <t>Vital2_7Days</t>
  </si>
  <si>
    <t>95e</t>
  </si>
  <si>
    <t>99e</t>
  </si>
  <si>
    <t>Other2_7Days</t>
  </si>
  <si>
    <t>95f</t>
  </si>
  <si>
    <t>99f</t>
  </si>
  <si>
    <t>Pct2_7Days</t>
  </si>
  <si>
    <t>(Vital2_7Days+Other2_7Days)/(VitalTotal+OtherTotal)</t>
  </si>
  <si>
    <t>95g</t>
  </si>
  <si>
    <t>99g</t>
  </si>
  <si>
    <t>Vital8_14Days</t>
  </si>
  <si>
    <t>95h</t>
  </si>
  <si>
    <t>99h</t>
  </si>
  <si>
    <t>Other8_14Days</t>
  </si>
  <si>
    <t>95i</t>
  </si>
  <si>
    <t>99i</t>
  </si>
  <si>
    <t>Pct8_14Days</t>
  </si>
  <si>
    <t>(Vital8_14Days+Other8_14Days)/(VitalTotal+OtherTotal)</t>
  </si>
  <si>
    <t>95j</t>
  </si>
  <si>
    <t>99j</t>
  </si>
  <si>
    <t>Vital15_30Days</t>
  </si>
  <si>
    <t>95k</t>
  </si>
  <si>
    <t>99k</t>
  </si>
  <si>
    <t>Other15_30Days</t>
  </si>
  <si>
    <t>95l</t>
  </si>
  <si>
    <t>99l</t>
  </si>
  <si>
    <t>Pct15_30Days</t>
  </si>
  <si>
    <t>(Vital15_30Days+Other15_30Days)/(VitalTotal+OtherTotal)</t>
  </si>
  <si>
    <t>95m</t>
  </si>
  <si>
    <t>99m</t>
  </si>
  <si>
    <t>Vital31_45Days</t>
  </si>
  <si>
    <t>95n</t>
  </si>
  <si>
    <t>99n</t>
  </si>
  <si>
    <t>Other31_45Days</t>
  </si>
  <si>
    <t>95o</t>
  </si>
  <si>
    <t>99o</t>
  </si>
  <si>
    <t>Pct31_45Days</t>
  </si>
  <si>
    <t>(Vital31_45Days+Other31_45Days)/(VitalTotal+OtherTotal)</t>
  </si>
  <si>
    <t>95p</t>
  </si>
  <si>
    <t>99p</t>
  </si>
  <si>
    <t>VitalGt45Days</t>
  </si>
  <si>
    <t>95q</t>
  </si>
  <si>
    <t>99q</t>
  </si>
  <si>
    <t>OtherGt45Days</t>
  </si>
  <si>
    <t>95r</t>
  </si>
  <si>
    <t>99r</t>
  </si>
  <si>
    <t>Pct45Days</t>
  </si>
  <si>
    <t>(VitalGt45Days+OtherGt45Days)/(VitalTotal+OtherTotal)</t>
  </si>
  <si>
    <t>95s</t>
  </si>
  <si>
    <t>99s</t>
  </si>
  <si>
    <t>VitalTotal</t>
  </si>
  <si>
    <t>95t</t>
  </si>
  <si>
    <t>99t</t>
  </si>
  <si>
    <t>OtherTotal</t>
  </si>
  <si>
    <t>100a</t>
  </si>
  <si>
    <t>0_18Lte1Day</t>
  </si>
  <si>
    <t>96b</t>
  </si>
  <si>
    <t>100b</t>
  </si>
  <si>
    <t>Gte19Lte1Day</t>
  </si>
  <si>
    <t>96c</t>
  </si>
  <si>
    <t>100c</t>
  </si>
  <si>
    <t>0_182_7Days</t>
  </si>
  <si>
    <t>96d</t>
  </si>
  <si>
    <t>100d</t>
  </si>
  <si>
    <t>Gte192_7Days</t>
  </si>
  <si>
    <t>96e</t>
  </si>
  <si>
    <t>100e</t>
  </si>
  <si>
    <t>0_188_14Days</t>
  </si>
  <si>
    <t>96f</t>
  </si>
  <si>
    <t>100f</t>
  </si>
  <si>
    <t>Gte198_14Days</t>
  </si>
  <si>
    <t>96g</t>
  </si>
  <si>
    <t>100g</t>
  </si>
  <si>
    <t>0_1815_30Days</t>
  </si>
  <si>
    <t>96h</t>
  </si>
  <si>
    <t>100h</t>
  </si>
  <si>
    <t>Gte1915_30Days</t>
  </si>
  <si>
    <t>96i</t>
  </si>
  <si>
    <t>100i</t>
  </si>
  <si>
    <t>0_18Gt30Days</t>
  </si>
  <si>
    <t>96j</t>
  </si>
  <si>
    <t>100j</t>
  </si>
  <si>
    <t>Gte19Gt30Days</t>
  </si>
  <si>
    <t>96k</t>
  </si>
  <si>
    <t>100k</t>
  </si>
  <si>
    <t>0_18Total</t>
  </si>
  <si>
    <t>96l</t>
  </si>
  <si>
    <t>100l</t>
  </si>
  <si>
    <t>Gte19Total</t>
  </si>
  <si>
    <t>96m</t>
  </si>
  <si>
    <t>100m</t>
  </si>
  <si>
    <t>0_18Lte1DayPct</t>
  </si>
  <si>
    <t>0_18Lte1DayPct/0_18Total</t>
  </si>
  <si>
    <t>96n</t>
  </si>
  <si>
    <t>100n</t>
  </si>
  <si>
    <t>Gte19Lte1DayPct</t>
  </si>
  <si>
    <t>Gte19Lte1DayPct/Gte19Total</t>
  </si>
  <si>
    <t>96o</t>
  </si>
  <si>
    <t>100o</t>
  </si>
  <si>
    <t>0_182_7DaysPct</t>
  </si>
  <si>
    <t>0_182_7DaysPct/0_18Total</t>
  </si>
  <si>
    <t>96p</t>
  </si>
  <si>
    <t>100p</t>
  </si>
  <si>
    <t>Gte192_7DaysPct</t>
  </si>
  <si>
    <t>Gte192_7DaysPct/Gte19Total</t>
  </si>
  <si>
    <t>96q</t>
  </si>
  <si>
    <t>100q</t>
  </si>
  <si>
    <t>0_188_14DaysPct</t>
  </si>
  <si>
    <t>0_188_14DaysPct/0_18Total</t>
  </si>
  <si>
    <t>96r</t>
  </si>
  <si>
    <t>100r</t>
  </si>
  <si>
    <t>Gte198_14DaysPct</t>
  </si>
  <si>
    <t>Gte198_14DaysPct/Gte19Total</t>
  </si>
  <si>
    <t>96s</t>
  </si>
  <si>
    <t>100s</t>
  </si>
  <si>
    <t>0_1815_30DaysPct</t>
  </si>
  <si>
    <t>0_1815_30DaysPct/0_18Total</t>
  </si>
  <si>
    <t>96t</t>
  </si>
  <si>
    <t>100t</t>
  </si>
  <si>
    <t>Gte1915_30DaysPct</t>
  </si>
  <si>
    <t>Gte1915_30DaysPct/Gte19Total</t>
  </si>
  <si>
    <t>96u</t>
  </si>
  <si>
    <t>100u</t>
  </si>
  <si>
    <t>0_18Gt30DaysPct</t>
  </si>
  <si>
    <t>0_18Gt30DaysPct/0_18Total</t>
  </si>
  <si>
    <t>96v</t>
  </si>
  <si>
    <t>100v</t>
  </si>
  <si>
    <t>Gte19Gt30DaysPct</t>
  </si>
  <si>
    <t>Gte19Gt30DaysPct/Gte19Total</t>
  </si>
  <si>
    <t>Functional Standard 4</t>
  </si>
  <si>
    <t>ConfReview</t>
  </si>
  <si>
    <t>ConfUserAssent</t>
  </si>
  <si>
    <t>UILogInCred</t>
  </si>
  <si>
    <t>UserElectroUniqueCred</t>
  </si>
  <si>
    <t>IndvUserTierAccess</t>
  </si>
  <si>
    <t>102a</t>
  </si>
  <si>
    <t>AuditRecCreat</t>
  </si>
  <si>
    <t>102b</t>
  </si>
  <si>
    <t>AuditRecView</t>
  </si>
  <si>
    <t>AuditRecEdit</t>
  </si>
  <si>
    <t>UserAccessRvwAnn</t>
  </si>
  <si>
    <t>PIIEncrypRestFly</t>
  </si>
  <si>
    <t>UserWritTimeAgree</t>
  </si>
  <si>
    <t>VendWritTimeAgree</t>
  </si>
  <si>
    <t>ImpWritBackUpPol</t>
  </si>
  <si>
    <t>RtnBackUpTestAnn</t>
  </si>
  <si>
    <t>DisasRcvEqpDwnTime</t>
  </si>
  <si>
    <t>DataCntrSecure</t>
  </si>
  <si>
    <t>Functional Standard 5</t>
  </si>
  <si>
    <t>111a</t>
  </si>
  <si>
    <t>HospRead</t>
  </si>
  <si>
    <t>111b</t>
  </si>
  <si>
    <t>DaycareRead</t>
  </si>
  <si>
    <t>111c</t>
  </si>
  <si>
    <t>102c</t>
  </si>
  <si>
    <t>ElemRead</t>
  </si>
  <si>
    <t>111d</t>
  </si>
  <si>
    <t>102d</t>
  </si>
  <si>
    <t>MiddRead</t>
  </si>
  <si>
    <t>111e</t>
  </si>
  <si>
    <t>102e</t>
  </si>
  <si>
    <t>HighRead</t>
  </si>
  <si>
    <t>111f</t>
  </si>
  <si>
    <t>102f</t>
  </si>
  <si>
    <t>WICRead</t>
  </si>
  <si>
    <t>111g</t>
  </si>
  <si>
    <t>102g</t>
  </si>
  <si>
    <t>STDRead</t>
  </si>
  <si>
    <t>111h</t>
  </si>
  <si>
    <t>102h</t>
  </si>
  <si>
    <t>LongTermRead</t>
  </si>
  <si>
    <t>111i</t>
  </si>
  <si>
    <t>102i</t>
  </si>
  <si>
    <t>HealthPlanRead</t>
  </si>
  <si>
    <t>111j</t>
  </si>
  <si>
    <t>102j</t>
  </si>
  <si>
    <t>IHSRead</t>
  </si>
  <si>
    <t>111k</t>
  </si>
  <si>
    <t>102k</t>
  </si>
  <si>
    <t>VetRead</t>
  </si>
  <si>
    <t>111l</t>
  </si>
  <si>
    <t>102l</t>
  </si>
  <si>
    <t>FamPlanRead</t>
  </si>
  <si>
    <t>111m</t>
  </si>
  <si>
    <t>102m</t>
  </si>
  <si>
    <t>MedicaidRead</t>
  </si>
  <si>
    <t>111n</t>
  </si>
  <si>
    <t>102n</t>
  </si>
  <si>
    <t>MedicareRead</t>
  </si>
  <si>
    <t>111o</t>
  </si>
  <si>
    <t>102o</t>
  </si>
  <si>
    <t>PharmRead</t>
  </si>
  <si>
    <t>112a</t>
  </si>
  <si>
    <t>103a</t>
  </si>
  <si>
    <t>HospUpdate</t>
  </si>
  <si>
    <t>112b</t>
  </si>
  <si>
    <t>103b</t>
  </si>
  <si>
    <t>DaycareUpdate</t>
  </si>
  <si>
    <t>112c</t>
  </si>
  <si>
    <t>103c</t>
  </si>
  <si>
    <t>ElemUpdate</t>
  </si>
  <si>
    <t>112d</t>
  </si>
  <si>
    <t>103d</t>
  </si>
  <si>
    <t>MiddUpdate</t>
  </si>
  <si>
    <t>112e</t>
  </si>
  <si>
    <t>103e</t>
  </si>
  <si>
    <t>HighUpdate</t>
  </si>
  <si>
    <t>112f</t>
  </si>
  <si>
    <t>103f</t>
  </si>
  <si>
    <t>WICUpdate</t>
  </si>
  <si>
    <t>112g</t>
  </si>
  <si>
    <t>103g</t>
  </si>
  <si>
    <t>STDUpdate</t>
  </si>
  <si>
    <t>112h</t>
  </si>
  <si>
    <t>103h</t>
  </si>
  <si>
    <t>LongTermUpdate</t>
  </si>
  <si>
    <t>112i</t>
  </si>
  <si>
    <t>103i</t>
  </si>
  <si>
    <t>HealthPlanUpdate</t>
  </si>
  <si>
    <t>112j</t>
  </si>
  <si>
    <t>103j</t>
  </si>
  <si>
    <t>IHSUpdate</t>
  </si>
  <si>
    <t>112k</t>
  </si>
  <si>
    <t>103k</t>
  </si>
  <si>
    <t>VetUpdate</t>
  </si>
  <si>
    <t>112l</t>
  </si>
  <si>
    <t>103l</t>
  </si>
  <si>
    <t>FamPlanUpdate</t>
  </si>
  <si>
    <t>112m</t>
  </si>
  <si>
    <t>103m</t>
  </si>
  <si>
    <t>MedicaidUpdate</t>
  </si>
  <si>
    <t>112n</t>
  </si>
  <si>
    <t>103n</t>
  </si>
  <si>
    <t>MedicareUpdate</t>
  </si>
  <si>
    <t>112o</t>
  </si>
  <si>
    <t>103o</t>
  </si>
  <si>
    <t>PharmUpdate</t>
  </si>
  <si>
    <t>113a</t>
  </si>
  <si>
    <t>104a</t>
  </si>
  <si>
    <t>GeoCovReport</t>
  </si>
  <si>
    <t>114a.1</t>
  </si>
  <si>
    <t>GeoIISStaff</t>
  </si>
  <si>
    <t>114a.2</t>
  </si>
  <si>
    <t>GeoImmProv</t>
  </si>
  <si>
    <t>114a.3</t>
  </si>
  <si>
    <t>GeoOther</t>
  </si>
  <si>
    <t>113b</t>
  </si>
  <si>
    <t>104b</t>
  </si>
  <si>
    <t>ProvCovReport</t>
  </si>
  <si>
    <t>114b.1</t>
  </si>
  <si>
    <t>ProvIISStaff</t>
  </si>
  <si>
    <t>114b.2</t>
  </si>
  <si>
    <t>ProvImmProv</t>
  </si>
  <si>
    <t>114b.3</t>
  </si>
  <si>
    <t>ProvOther</t>
  </si>
  <si>
    <t>113c</t>
  </si>
  <si>
    <t>104c</t>
  </si>
  <si>
    <t>VaxUseReport</t>
  </si>
  <si>
    <t>114c.1</t>
  </si>
  <si>
    <t>VaxUseIISStaff</t>
  </si>
  <si>
    <t>114c.2</t>
  </si>
  <si>
    <t>VaxUseImmProv</t>
  </si>
  <si>
    <t>114c.3</t>
  </si>
  <si>
    <t>VaxUseOther</t>
  </si>
  <si>
    <t>113d</t>
  </si>
  <si>
    <t>104d</t>
  </si>
  <si>
    <t>LineListReport</t>
  </si>
  <si>
    <t>114d.1</t>
  </si>
  <si>
    <t>LineIISStaff</t>
  </si>
  <si>
    <t>114d.2</t>
  </si>
  <si>
    <t>LineImmProv</t>
  </si>
  <si>
    <t>114d.3</t>
  </si>
  <si>
    <t>LineOther</t>
  </si>
  <si>
    <t>113e</t>
  </si>
  <si>
    <t>104e</t>
  </si>
  <si>
    <t>HEDISReport</t>
  </si>
  <si>
    <t>114e.1</t>
  </si>
  <si>
    <t>HEDISIISStaff</t>
  </si>
  <si>
    <t>114e.2</t>
  </si>
  <si>
    <t>HEDISImmProv</t>
  </si>
  <si>
    <t>114e.3</t>
  </si>
  <si>
    <t>HEDISOther</t>
  </si>
  <si>
    <t>AdHocControl</t>
  </si>
  <si>
    <t>1 = Always; 2 = Most of the time; 3 = Sometimes; 4 = Never</t>
  </si>
  <si>
    <t>PtRecAccess</t>
  </si>
  <si>
    <t>Functional Standard 6</t>
  </si>
  <si>
    <t>VAERSLink</t>
  </si>
  <si>
    <t>AdvEventInvst</t>
  </si>
  <si>
    <t>Functional Standard Notes</t>
  </si>
  <si>
    <t>FS1Note</t>
  </si>
  <si>
    <t>FS2Note</t>
  </si>
  <si>
    <t>FS3Note</t>
  </si>
  <si>
    <t>FS4Note</t>
  </si>
  <si>
    <t>FS5Note</t>
  </si>
  <si>
    <t>FS6Note</t>
  </si>
  <si>
    <t>If 10 = 0 (No), not answerable</t>
  </si>
  <si>
    <t>If 11 = 0 (No), not answerable</t>
  </si>
  <si>
    <t>Cannot be less than 41.1</t>
  </si>
  <si>
    <t>Cannot be less than 41.a.1</t>
  </si>
  <si>
    <t>Cannot be less than 43.1</t>
  </si>
  <si>
    <t>Cannot be less than 43.a.1</t>
  </si>
  <si>
    <t>Cannot be less than 45.1</t>
  </si>
  <si>
    <t>Cannot be less than 45.a.1</t>
  </si>
  <si>
    <t>Cannot be less than 47.1</t>
  </si>
  <si>
    <t>Cannot be less than 47.a.1</t>
  </si>
  <si>
    <t>Should not be significantly different from Q.25 or Q.26</t>
  </si>
  <si>
    <t>Cannot be greater than Q.25+Q.26</t>
  </si>
  <si>
    <t>No value if 58a = 0; Cannot be greater than Q.25+Q.26</t>
  </si>
  <si>
    <t>No value if 59a = 0; Cannot be greater than Q.25+Q.26</t>
  </si>
  <si>
    <t>No value if 62a = 0; Cannot be greater than Q.25+Q.26</t>
  </si>
  <si>
    <t>No value if 66a = 0; Cannot be greater than Q.25+Q.26</t>
  </si>
  <si>
    <t>No value if 73a = 0; Cannot be greater than Q.25+Q.26</t>
  </si>
  <si>
    <t>No value if 77a = 0; Cannot be greater than Q.25+Q.26</t>
  </si>
  <si>
    <t>No value if 80a = 0; Cannot be greater than Q.25+Q.26</t>
  </si>
  <si>
    <t>No value if 81a = 0; Cannot be greater than Q.25+Q.26</t>
  </si>
  <si>
    <t>No value if 86a = 0; Cannot be greater than Q.25+Q.26</t>
  </si>
  <si>
    <t>No value if 87a = 0; Cannot be greater than Q.25+Q.26</t>
  </si>
  <si>
    <t>No value if 52b = 0; Cannot be greater than Q.25+Q.26</t>
  </si>
  <si>
    <t>No value if 52b = 0</t>
  </si>
  <si>
    <t>No value if 52c = 0; Cannot be greater than Q.25+Q.26</t>
  </si>
  <si>
    <t>No value if 52c = 0</t>
  </si>
  <si>
    <t>No value if 54a = 0; Cannot be greater than Q.25+Q.26</t>
  </si>
  <si>
    <t>No value if 54a = 0</t>
  </si>
  <si>
    <t>No value if 55a = 0; Cannot be greater than Q.25+Q.26</t>
  </si>
  <si>
    <t>No value if 55a = 0</t>
  </si>
  <si>
    <t>No value if 58b = 0; Cannot be greater than Q.25+Q.26</t>
  </si>
  <si>
    <t>No value if 58b = 0</t>
  </si>
  <si>
    <t>No value if 58c = 0; Cannot be greater than Q.25+Q.26</t>
  </si>
  <si>
    <t>No value if 58c = 0</t>
  </si>
  <si>
    <t>No value if 58d = 0; Cannot be greater than Q.25+Q.26</t>
  </si>
  <si>
    <t>No value if 58d = 0</t>
  </si>
  <si>
    <t>No value if 59b = 0; Cannot be greater than Q.25+Q.26</t>
  </si>
  <si>
    <t>No value if 59b = 0</t>
  </si>
  <si>
    <t>No value if 59c = 0; Cannot be greater than Q.25+Q.26</t>
  </si>
  <si>
    <t>No value if 59c = 0</t>
  </si>
  <si>
    <t>No value if 59d = 0; Cannot be greater than Q.25+Q.26</t>
  </si>
  <si>
    <t>No value if 59d = 0</t>
  </si>
  <si>
    <t>No value if 60a = 0; Cannot be greater than Q.25+Q.26</t>
  </si>
  <si>
    <t>No value if 60a = 0</t>
  </si>
  <si>
    <t>No value if 60b = 0; Cannot be greater than Q.25+Q.26</t>
  </si>
  <si>
    <t>No value if 60b = 0</t>
  </si>
  <si>
    <t>No value if 60c = 0; Cannot be greater than Q.25+Q.26</t>
  </si>
  <si>
    <t>No value if 60c = 0</t>
  </si>
  <si>
    <t>No value if 60d = 0; Cannot be greater than Q.25+Q.26</t>
  </si>
  <si>
    <t>No value if 60d = 0</t>
  </si>
  <si>
    <t>No value if 60e = 0; Cannot be greater than Q.25+Q.26</t>
  </si>
  <si>
    <t>No value if 60e = 0</t>
  </si>
  <si>
    <t>No value if 60f = 0; Cannot be greater than Q.25+Q.26</t>
  </si>
  <si>
    <t>No value if 60f = 0</t>
  </si>
  <si>
    <t>No value if 61a = 0; Cannot be greater than Q.25+Q.26</t>
  </si>
  <si>
    <t>No value if 61a = 0</t>
  </si>
  <si>
    <t>No value if 68a = 0; Cannot be greater than Q.25+Q.26</t>
  </si>
  <si>
    <t>No value if 68a = 0</t>
  </si>
  <si>
    <t>No value if 69a = 0; Cannot be greater than Q.25+Q.26</t>
  </si>
  <si>
    <t>No value if 69a = 0</t>
  </si>
  <si>
    <t>No value if 69b = 0; Cannot be greater than Q.25+Q.26</t>
  </si>
  <si>
    <t>No value if 69b = 0</t>
  </si>
  <si>
    <t>No value if 74a = 0; Cannot be greater than Q.25+Q.26</t>
  </si>
  <si>
    <t>No value if 74a = 0</t>
  </si>
  <si>
    <t>No value if 75a = 0; Cannot be greater than Q.25+Q.26</t>
  </si>
  <si>
    <t>No value if 75a = 0</t>
  </si>
  <si>
    <t>No value if 76a = 0; Cannot be greater than Q.25+Q.26</t>
  </si>
  <si>
    <t>No value if 76a = 0</t>
  </si>
  <si>
    <t>No value if 82a = 0; Cannot be greater than Q.25+Q.26</t>
  </si>
  <si>
    <t>No value if 82a = 0</t>
  </si>
  <si>
    <t>No value if 83a = 0; Cannot be greater than Q.25+Q.26</t>
  </si>
  <si>
    <t>No value if 83a = 0</t>
  </si>
  <si>
    <t>No value if 88a = 0; Cannot be greater than Q.25+Q.26</t>
  </si>
  <si>
    <t>No value if 88a = 0</t>
  </si>
  <si>
    <t>No value if 94a; Cannot be greater than 94c</t>
  </si>
  <si>
    <t>No value if 94a = 0</t>
  </si>
  <si>
    <t>No value if 94b = 0</t>
  </si>
  <si>
    <t>No value if 94a; Cannot be greater than 94f</t>
  </si>
  <si>
    <t>95a cannot be greater than value in Q.25</t>
  </si>
  <si>
    <t>95b cannot be greater than value in Q.26</t>
  </si>
  <si>
    <t>95d cannot be greater than value in Q.25</t>
  </si>
  <si>
    <t>95e cannot be greater than value in Q.26</t>
  </si>
  <si>
    <t>95g cannot be greater than value in Q.25</t>
  </si>
  <si>
    <t>95h cannot be greater than value in Q.26</t>
  </si>
  <si>
    <t>95j cannot be greater than value in Q.25</t>
  </si>
  <si>
    <t>95k cannot be greater than value in Q.26</t>
  </si>
  <si>
    <t>95m cannot be greater than value in Q.25</t>
  </si>
  <si>
    <t>95n cannot be greater than value in Q.26</t>
  </si>
  <si>
    <t>95p cannot be greater than value in Q.25</t>
  </si>
  <si>
    <t>95q cannot be greater than value in Q.26</t>
  </si>
  <si>
    <t>95s cannot be greater than value in Q.25; should equal or approximate Q.25</t>
  </si>
  <si>
    <t>95t cannot be greater than value in Q.26; should equal or approximate Q.26</t>
  </si>
  <si>
    <t>96a cannot be greater than value in Q.72</t>
  </si>
  <si>
    <t>96b cannot be greater than value in Q.72</t>
  </si>
  <si>
    <t>96c cannot be greater than value in Q.72</t>
  </si>
  <si>
    <t>96d cannot be greater than value in Q.72</t>
  </si>
  <si>
    <t>96e cannot be greater than value in Q.72</t>
  </si>
  <si>
    <t>96f cannot be greater than value in Q.72</t>
  </si>
  <si>
    <t>96g cannot be greater than value in Q.72</t>
  </si>
  <si>
    <t>96h cannot be greater than value in Q.72</t>
  </si>
  <si>
    <t>96i cannot be greater than value in Q.72</t>
  </si>
  <si>
    <t>96j cannot be greater than value in Q.72</t>
  </si>
  <si>
    <t>96k cannot be greater than value in Q.72; sum of 96k and 96l should be equivalent to value in Q.72</t>
  </si>
  <si>
    <t>96l cannot be greater than value in Q.72; sum of 96k and 96l should be equivalent to value in Q.72</t>
  </si>
  <si>
    <t>Irene George</t>
  </si>
  <si>
    <t>WE ARE IN THE PROCESS OF UPGRADING OUR VIIRS</t>
  </si>
  <si>
    <t>ACCESS TO PARENTS/GUARDIANS IS NOT AVAILABLE AT THIS POINT.  HOWEVER, ONCE THE VIIRS IS FULLY OPERATIONAL AND FULLY FUNCTIONAL THIS ACCESS WILL BE PROVIDED.</t>
  </si>
  <si>
    <t>AGREEMENTS MENTIONED ABOVE HAVE NOT BEEN DRAFTED ATTEMPTING TO SECURE AN  IT SPECIALIST TO ADDRESS ALL OF THE TECHNICAL AREAS AND DRAFTING OF SUCH DOCUMENTATIONS.</t>
  </si>
  <si>
    <t>SOFTWARE EXPERIENCED CHALLENGES WITH GENERATING REPORTS. THEREFORE, ANY STATISTICAL DATA NEEDED FOR THIS ANNUAL REPORT CANNOT BE PROVIDED AT THIS TIME</t>
  </si>
  <si>
    <t>THE CURRENT VERSION OF THE VIIRS MAY HAVE HAD THE CAPABILITY, HOWEVER, THE SOFTWARE WAS EXPERIENCING PROBLEMS WITH THE REPORTING MODULE AND WAS UNABLE TO PRINT THESE REPORTS.</t>
  </si>
  <si>
    <t>THE PRESENT VERSION OF THE VIIRS WAS EXPERIENCING ISSUES AND WE WERE NOT BALE TO LINK TO OTHER EHR SYSTEMS</t>
  </si>
  <si>
    <t>NULL</t>
  </si>
  <si>
    <t>FLAT FILE</t>
  </si>
  <si>
    <t>Virgin Islands</t>
  </si>
  <si>
    <t>Hilda Rodriguez Gomez</t>
  </si>
  <si>
    <t>The disaster recovery plan is in process of implementation during 2015 to 2016..The question 104-the information in transit between the server and the user is encrypted but the information on disk is not encrypted.</t>
  </si>
  <si>
    <t xml:space="preserve">The dose level eligibility is one of the enhancements to completed on March, 2015. </t>
  </si>
  <si>
    <t>Direct</t>
  </si>
  <si>
    <t>Puerto Rico</t>
  </si>
  <si>
    <t>Bernice Elechuus</t>
  </si>
  <si>
    <t>Outbreaks and investigation of any public health related events rest in another program led by communicable disease unit and public health epidemiologist not immunization program</t>
  </si>
  <si>
    <t>Although anyone can access IIS as long as they given access by IIS staff and have internet connectivity, access is currently provided only to IIS, Immunization, and hospital staff. No access has been given to individuals or parents/guardians with custodial rights.</t>
  </si>
  <si>
    <t>IIS resides on public health network behind a firewall with high security policies in place so not anyone can access it unless given access by IIS staff. A scheduled backup is automated and performed according to established system policies and schedule. A draft of a disaster plan has been completed and currently being reviewed.</t>
  </si>
  <si>
    <t>Palau</t>
  </si>
  <si>
    <t>Arvin Deleon Guerrero</t>
  </si>
  <si>
    <t xml:space="preserve"> </t>
  </si>
  <si>
    <t xml:space="preserve">           In CY2014 WebIZ had the HL7 2.5.1 capability to:              Take in VXU and QBP messages in real-time              Respond to VXU and QBP messages via ACK and RSP in real-time              Process incoming VXU in batch              Generate outgoing VXU batches              Immunization forecast would be included in QBP messages whether requested or not.  Note that this will only be when requested in the future.</t>
  </si>
  <si>
    <t>N. Mariana Islands</t>
  </si>
  <si>
    <t>Augustus Elias</t>
  </si>
  <si>
    <t>IIS Manager is working with IT office to develop a disaster recovery plan and the IIS data is being backed up daily.</t>
  </si>
  <si>
    <t>In CY2014 WebIZ had the HL7 2.5.1 capability to:              Take in VXU and QBP messages in real-time              Respond to VXU and QBP messages via ACK and RSP in real-time              Process incoming VXU in batch              Generate outgoing VXU batches              Immunization forecast would be included in QBP messages whether requested or not.  Note that this will only be when requested in the future.</t>
  </si>
  <si>
    <t>Micronesia</t>
  </si>
  <si>
    <t>Edlen Anzures</t>
  </si>
  <si>
    <t>Disaster Recovery Plan is in process.</t>
  </si>
  <si>
    <t>None</t>
  </si>
  <si>
    <t>Marshall Islands</t>
  </si>
  <si>
    <t>Annette Aguon</t>
  </si>
  <si>
    <t xml:space="preserve">Data Recovery Plan has been drafted and being finalized. </t>
  </si>
  <si>
    <t>N/A</t>
  </si>
  <si>
    <t>Guam</t>
  </si>
  <si>
    <t>Yolanda Masunu-Fateafaga</t>
  </si>
  <si>
    <t xml:space="preserve">In CY2014 WebIZ had the HL7 2.5.1 capability to:              Take in VXU and QBP messages in real-time              Respond to VXU and QBP messages via ACK and RSP in real-time              Process incoming VXU in batch              Generate outgoing VXU batches              Immunization forecast would be included in QBP messages whether requested or not.  Note that this will only be when requested in the future. </t>
  </si>
  <si>
    <t>American Samoa</t>
  </si>
  <si>
    <t>Lisa Wordeman</t>
  </si>
  <si>
    <t>Current Parent/Patient Portal provided by software vendor too costly to implement at at state level.</t>
  </si>
  <si>
    <t>Automatic decrementation is dependent upon the correct data being sent, which is challenging for some EMRs that have free text fields for fields that are required in the IIS.</t>
  </si>
  <si>
    <t>Wyoming</t>
  </si>
  <si>
    <t>Ashley Petit</t>
  </si>
  <si>
    <t>We support HEDIS reporting by allowing HMOs to pull the WIR data into their reporting systems.</t>
  </si>
  <si>
    <t>99 This applies to all users who access the registry through the UI except for school users who may use a single log-in to access the WIR.</t>
  </si>
  <si>
    <t>20: We do not upload the Federal Vaccines List, however, we do maintain a list of vaccines available for ordering and keep it up to date.</t>
  </si>
  <si>
    <t>ADT messages will not be sent from our system via HL7 2.5.1 outbound messaging. Messages are sent outboard via RSP for query messaging and as ACK messages for vaccine administration messages. When reporting outbound demographic and immunization information VXU messages are utilized. ACK messages if sent inbound to our system will be accepted, however, will not be processed.</t>
  </si>
  <si>
    <t>Wisconsin</t>
  </si>
  <si>
    <t>Pamela Reynolds</t>
  </si>
  <si>
    <t>Q116 We have a new consumer access module being implemented that will query data from the IIS.</t>
  </si>
  <si>
    <t>West Virginia</t>
  </si>
  <si>
    <t>Mary Huynh</t>
  </si>
  <si>
    <t>Washington</t>
  </si>
  <si>
    <t>Gregory Dennis</t>
  </si>
  <si>
    <t>PHINMS</t>
  </si>
  <si>
    <t>Virginia</t>
  </si>
  <si>
    <t>Christine Finley</t>
  </si>
  <si>
    <t xml:space="preserve">111 h. and m. Health plans and Medicaid may request immunization histories for their insured, but do not have direct access to the IIS. </t>
  </si>
  <si>
    <t>104, data is encrypted between server and user, not encrypted at rest.</t>
  </si>
  <si>
    <t>PHINMS message queueing</t>
  </si>
  <si>
    <t>Vermont</t>
  </si>
  <si>
    <t>Terence Ng</t>
  </si>
  <si>
    <t>Nancy McConnell</t>
  </si>
  <si>
    <t>VPN,  HTTPS Web site</t>
  </si>
  <si>
    <t>Utah</t>
  </si>
  <si>
    <t>Mark Ritter</t>
  </si>
  <si>
    <t>Texas</t>
  </si>
  <si>
    <t>Kelly Moore</t>
  </si>
  <si>
    <t>The responses for this section reflect functionality of TWIS, which was replaced by TennIIS in November 2014. TennIIS is an STC product with expanded reporting capabilities.</t>
  </si>
  <si>
    <t xml:space="preserve">For question 98, the old system, TWIS, required a facility level confidentiality agreement. However, all users of TennIIS from the moment it went live in November 2014 have had to accept the confidentiality agreement individually the first time they log in to the system. </t>
  </si>
  <si>
    <t>The data reported for this functional standard except for question 95 came from our new IIS database TennIIS.  In the new IIS database, we could not identify which records were created by vital records thus this data was pulled from the TWIS. The total number of patient records created in 2014 is smaller per the TennIIS database compared to the number reported from the TWIS database.  This is because during data migration from TWIS to TennIIS, our records were subjected to a through automatic and manual de-duplication process. The robust patient and immunization de-duplication process in TennIIS will be ongoing as new records are added. Our organizations structure has also changed in our new IIS. In TWIS, each facility was its own organization.  In TennIIS multiple facilities can now be grouped under one organization.  For this report, we are counting each facility as a site. TennIIS captures more Patient and Vaccination Core Data Elements such as Ethnicity and VIS Dates. TennIIS also has more requires fields such as VFC dose level eligibility verification and Responsible Person Last Name.</t>
  </si>
  <si>
    <t>In TennIIS, there is the option for decrementing vaccine doses through the web interface and HL7 message uploads, but this feature has not been turned on yet.</t>
  </si>
  <si>
    <t>On November 10, 2014, we switched from our legacy system TWIS to our new system TennIIS.  TennIIS allows for greater functionality including vaccination forecasting though user interface. The functionality responses for the report are based on TWIS, since that was the active IIS for most all of the calendar year 2014.</t>
  </si>
  <si>
    <t>Manual upload through web interface</t>
  </si>
  <si>
    <t>Tennessee</t>
  </si>
  <si>
    <t>Tammy LeBeau</t>
  </si>
  <si>
    <t>South Dakota</t>
  </si>
  <si>
    <t>Wendell Gulledge</t>
  </si>
  <si>
    <t>06/11/2015 Response: Q54 and Q55: Data has been entered. Unsure if previously omitted or system did not save. Q60, Q66, Q87 and Q94: SC Regulation 61-120 does not require the population of data element in the immunization registry.Q95: A record cannot be established in the immunization registry without an administered or historical vaccine being entered at the time of creation. Awardee cannot explain registry users delay in establishing records.</t>
  </si>
  <si>
    <t>06/11/2015 Response to Q18a:  After an internal review of the data report, awardee determined that report does not present accurate data. Therefore, awardee does not feel report should be acknowledged for 2014 even though it was for 2013.</t>
  </si>
  <si>
    <t>South Carolina</t>
  </si>
  <si>
    <t>Kenya  Wilson</t>
  </si>
  <si>
    <t>Question 109: The disaster recovery plans do not specify recovery times. Question 104: Data is enccrypted in transit.</t>
  </si>
  <si>
    <t>SAIRS accpets records via paper, direct entry, and HL7 interfaces.</t>
  </si>
  <si>
    <t xml:space="preserve">VFC Providers must use the Texas Electronic Vaccine Inventory EVI system for vaccine ordering.  Only Full Inventory Providers used reconciliation reports.  </t>
  </si>
  <si>
    <t>SAIRS uses SOAP/HTTPS - It does not use the REST or XMLP</t>
  </si>
  <si>
    <t>San Antonio</t>
  </si>
  <si>
    <t>Joel Balkum</t>
  </si>
  <si>
    <t xml:space="preserve">102.  Can follow an individual user but not search specifically for who viewed a childs record. 104. Not at rest. </t>
  </si>
  <si>
    <t>19a. Expiration Report19b. For Flu only19c . Inventory report page20.  The vaccine list is entered and maintained manually</t>
  </si>
  <si>
    <t>web file repository secure application to https file transfer. upload via browser or stand alone client.</t>
  </si>
  <si>
    <t>Rhode Island</t>
  </si>
  <si>
    <t>Aras Islam</t>
  </si>
  <si>
    <t>Question 102 part B -  Viewing of an IIS record. Yes, this is only done via HIPAA Log and by a administrator of IIS.</t>
  </si>
  <si>
    <t xml:space="preserve"> In CY2014 KIDS Plus IIS had the HL7 2.5.1 capability to:              Take in VXU and QBP messages in real-time              Respond to VXU and QBP messages via ACK and RSP in real-time              Process incoming VXU in batch              Generate outgoing VXU batches              Immunization forecast would be included in QBP messages whether requested or not.  Note that this will only be when requested in the future.</t>
  </si>
  <si>
    <t>Philadelphia</t>
  </si>
  <si>
    <t>Concetto Caniglia</t>
  </si>
  <si>
    <t>Pennsylvania</t>
  </si>
  <si>
    <t>Jenne McKibben</t>
  </si>
  <si>
    <t>The IIS is used for investigating a vaccine adverse event, but there is no VAERS tracking functionality in the IIS.</t>
  </si>
  <si>
    <t>Health plans, Medicaid,and Medicare all send in data via data exchange, but do not access through the User Interface.  We would allow the VA to both read and write access, but they do not participate.</t>
  </si>
  <si>
    <t xml:space="preserve">100. Provider organizations and other IIS users that send data electronically have unique site-level credentials. Some provider organizations and/or EHR vendor hubs submit data on behalf of other provider organizations. ALERT IIS has security checks in place credentials, certificates, or organizational relationship settings at the sending level and at the local clinic level. 102. Depends on how you define IIS user. ALERT IIS cannot audit down to the individual IIS user if a record is created, viewed, or edited via electronic interface. </t>
  </si>
  <si>
    <t xml:space="preserve">Dose volume and dose unit are only available in the inventory module.  </t>
  </si>
  <si>
    <t>We do not upload the Federal Vaccine List. We manually review and add/remove vaccines available for ordering.</t>
  </si>
  <si>
    <t>12. sFTP used by one sending organization to submit demographic-only file ADT HL7 2.3.1</t>
  </si>
  <si>
    <t>Oregon</t>
  </si>
  <si>
    <t>Steve Weems</t>
  </si>
  <si>
    <t>Oklahoma</t>
  </si>
  <si>
    <t>Brian Napier</t>
  </si>
  <si>
    <t>File upload through the UI.</t>
  </si>
  <si>
    <t>Ohio</t>
  </si>
  <si>
    <t>Mary Woinarowicz</t>
  </si>
  <si>
    <t>For question 104, data is encrypted on the fly but not at rest.</t>
  </si>
  <si>
    <t>SOAP/HTTPS</t>
  </si>
  <si>
    <t>North Dakota</t>
  </si>
  <si>
    <t>Richard Carney</t>
  </si>
  <si>
    <t>Some WIC users may have full access, others may have none therefore, this is a tricky question</t>
  </si>
  <si>
    <t>For question 94, it did not ask to remove Flu or out of state clients.</t>
  </si>
  <si>
    <t>For Question 20: We are manually adding new vaccines or changing details of current vaccines manually It would be nice at some point to have an automated import.</t>
  </si>
  <si>
    <t>North Carolina</t>
  </si>
  <si>
    <t>Michael Flynn</t>
  </si>
  <si>
    <t>The NYSIIS Disaster Recovery Plan is currently being updated as the NYSIIS server was migrated to a new data center in 2014</t>
  </si>
  <si>
    <t>Query functionality was available and tested in 3 NYS Regional Health Information Organizations RHIOs in 2014. The current query response message includes immunization history but does not include recommendations.Also note that NYSIIS sends outbound  VXUs to CIR on a weekly basis as part of a inter-jurisdictional exchange</t>
  </si>
  <si>
    <t>New York State</t>
  </si>
  <si>
    <t>Edward Wake</t>
  </si>
  <si>
    <t>We are currently developing such a portal. The plan is for it to go in production later in 2015.</t>
  </si>
  <si>
    <t>Q22: Staff could print shipment manifest that includes grantee name and provider pin, but it does NOT include VTrckS return tracking number.</t>
  </si>
  <si>
    <t>New York City</t>
  </si>
  <si>
    <t>Erica Martinez-Lovato</t>
  </si>
  <si>
    <t>New Mexico</t>
  </si>
  <si>
    <t>Bhavani Sathya</t>
  </si>
  <si>
    <t>File Upload - login to NJIIS and browse/select a file and upload.</t>
  </si>
  <si>
    <t>New Jersey</t>
  </si>
  <si>
    <t>Donna McKean</t>
  </si>
  <si>
    <t>New Hampshire</t>
  </si>
  <si>
    <t>Amanda Harris</t>
  </si>
  <si>
    <t>103: No, but user accounts lock after 90 days of non-use 106: Per our Division IT Support, they have service-level agreements with the main state IT agency, but the agreement is for the Division environment as a whole, not IIS-specific.</t>
  </si>
  <si>
    <t>While VTrckS Ex-IS functionality was purchased and deployed to the IIS in 2014, implementation  use of these functions will begin in 2015.</t>
  </si>
  <si>
    <t>Nevada</t>
  </si>
  <si>
    <t>Michelle Hood</t>
  </si>
  <si>
    <t>Disaster recovery and data backup plans are being updated at this time.</t>
  </si>
  <si>
    <t>24:  Actual number of births in 2014 was greater than the 2013 census data estimate.  Nebraska does not have a mandate to report to the registry.</t>
  </si>
  <si>
    <t>22:  organizations can print off a manifest of order information.  On a separate screen they can view shipping information including shipment tracking number and can do a print screen to print that information.</t>
  </si>
  <si>
    <t>Nebraska</t>
  </si>
  <si>
    <t>Bekki Wehner</t>
  </si>
  <si>
    <t>question 97 - these are being revised and will need to be reviewed again once revisions are complete.  question 98 - new as of 2014. question 105 - nothing formal in writing.</t>
  </si>
  <si>
    <t>Question 29 - we discovered that the 2013 query was flawed.  that number should have been 70898 instead.  Email sent to Terence on 3/25/15 explaining this.  Question 36 - removed public schools from results.  Question 60 - addresses are tied to the responsible party.  No address is assigned to a patient record unless RP is self.Question 64 - birth state data comes from our Vital Records upload, but is not included in any records created through either direct data entry or other non-Vital Stats uploads.Due to the nature of our system administered vaccines must be tied to inventory, historical vaccines with a vaccine date of January 1, 2014 - December 31, 2014 were added in all counts.</t>
  </si>
  <si>
    <t>Question 17 - the functionality exists to dose decrement from inventory, but we have yet to implement this.Question 18 - our provider profile shows previous activity, but does not estimate future use.</t>
  </si>
  <si>
    <t>We can support SOAP, however at this time there is no interface that uses it.</t>
  </si>
  <si>
    <t>Montana</t>
  </si>
  <si>
    <t>Halsey Rhodes</t>
  </si>
  <si>
    <t>n/a</t>
  </si>
  <si>
    <t>Missouri</t>
  </si>
  <si>
    <t>Christie Levy</t>
  </si>
  <si>
    <t>Mississippi</t>
  </si>
  <si>
    <t>Erin Roche</t>
  </si>
  <si>
    <t>PHIN-MS</t>
  </si>
  <si>
    <t>Minnesota</t>
  </si>
  <si>
    <t>Robert Swanson</t>
  </si>
  <si>
    <t>HTTPS Directly, No REST</t>
  </si>
  <si>
    <t>Michigan</t>
  </si>
  <si>
    <t>Debra Warren</t>
  </si>
  <si>
    <t>On Question 102, t he MIIS could audit the last edit of an IIS record.</t>
  </si>
  <si>
    <t xml:space="preserve">Inflated percentage value for 26b due to duplicate patient records in the IIS.  Question 60:  2013 indicates totals for country data field.  The MIIS captures birth record/birth country field, but country is not present as a data field as part of the  patient address and is reported correctly in this 2014 version of the IISAR. </t>
  </si>
  <si>
    <t>Massachusetts</t>
  </si>
  <si>
    <t>Gregory Reed</t>
  </si>
  <si>
    <t>Coverage by provider site by VFC. Vaccine usage by VFC can also be done. Fixed reports by geography in 2015, but broken 2014.</t>
  </si>
  <si>
    <t>Maryland</t>
  </si>
  <si>
    <t>Tonya Philbrick</t>
  </si>
  <si>
    <t>Rhapsody</t>
  </si>
  <si>
    <t>Maine</t>
  </si>
  <si>
    <t>Inas Mahdi</t>
  </si>
  <si>
    <t>Louisiana</t>
  </si>
  <si>
    <t>1 entered into Q.95 and 96 is dummy data to assist with saving. Ignore. Should be 0 as discussed.</t>
  </si>
  <si>
    <t>Kentucky</t>
  </si>
  <si>
    <t>Tim Budge</t>
  </si>
  <si>
    <t>HEDIS is only granted to the Kansas Medicaid MCO</t>
  </si>
  <si>
    <t>Kansas</t>
  </si>
  <si>
    <t>Kim Tichy</t>
  </si>
  <si>
    <t>Q.29: “Unfortunately, we have a large number of records in our system that do not contain a state code, so we did not exclude them from the query because the exclusion criteria did not specify to do so. Several of these records have come from health plans who are uploading records in our system for HEDIS, meaning they upload their patient file which does not always contain a state code. These records get added into our system without a state code, and we did not think we should exclude them based on the exclusion criteria listed for these questions. Some very well could be out of state records, because one health plan is from Minnesota, but without any way to identify, they get captured in the query for this question.If we exclude records that do NOT include a state indicator, from all age groups questions 27-35, here is what we would report for these items: 28 -  of children aged 4M through 5Y in Iowa and in the IIS: 224,856 originally reported 380,232               28a – proportion: 10031 -  of adolescents aged 11Y through 17Y in Iowa and in the IIS: 307,442 originally reported 309,823               31a – proportion: 10835 -  of adults aged 19Y and older in Iowa and in the IIS: 1,775,356 originally reported 1,922,051               35a – proportion: 76</t>
  </si>
  <si>
    <t xml:space="preserve">For question 20, our IIS maintains a list of vaccines available for ordering. However, we do not upload the current federal vaccines list into the IIS. For question 22, provider organizations can print a shipping manifest from the IIS. However, the VTrcks return functionality is not available yet through the IIS. We will be developing this functionality with PPHF funds in 2015-2016. </t>
  </si>
  <si>
    <t>Iowa</t>
  </si>
  <si>
    <t>Brittney Sanders</t>
  </si>
  <si>
    <t>104-currently we do encrypt data on-the-fly but not at-rest</t>
  </si>
  <si>
    <t>VPN</t>
  </si>
  <si>
    <t>Indiana</t>
  </si>
  <si>
    <t>William Moran</t>
  </si>
  <si>
    <t>Q.69: According to Robin Holding, I-CARE does have provider facility level. May not have jurisdictional.</t>
  </si>
  <si>
    <t>Illinois</t>
  </si>
  <si>
    <t>Carrie Sprague</t>
  </si>
  <si>
    <t>Idaho</t>
  </si>
  <si>
    <t>Sean Dade</t>
  </si>
  <si>
    <t>Houston</t>
  </si>
  <si>
    <t>Ronald Balajadia</t>
  </si>
  <si>
    <t>Hawaii</t>
  </si>
  <si>
    <t>Denise Wilson</t>
  </si>
  <si>
    <t>Georgia</t>
  </si>
  <si>
    <t>Robert Griffin</t>
  </si>
  <si>
    <t>116 - we provide only certified 680 School Vaccination Record without staff involvement.  Also, providers can print and give parents Form 687 Immunization History without involvement of IIS staff.</t>
  </si>
  <si>
    <t>103 - a utility that automatically ends users who is 30 days past their password expiration due date.</t>
  </si>
  <si>
    <t>15 - FOR PUBLIC PROVIDERS</t>
  </si>
  <si>
    <t>Florida</t>
  </si>
  <si>
    <t>Rosie McLaren</t>
  </si>
  <si>
    <t>District of Columbia</t>
  </si>
  <si>
    <t>James Talbott</t>
  </si>
  <si>
    <t>Delaware</t>
  </si>
  <si>
    <t xml:space="preserve">Nancy  Sharova               </t>
  </si>
  <si>
    <t>q. 118 - The State Immunization Program does not investigate adverse events, but the IIS is capable of being used in this manner.</t>
  </si>
  <si>
    <t>Q.111/112: Birthing hospitals have no access, but pediatric clinics within hospitals do.</t>
  </si>
  <si>
    <t>q. 106 - Yes, we have a service level agreement with the state IT Department BEST regarding hosting.  However, we do not have a contract with Consilience our IIS vendor that addresses the level of uptime and time to recovery for system failure.</t>
  </si>
  <si>
    <t>Currently, CT pulls data from the IIS and runs coverage rates by statewide and by provider using CoCASA.  Additional coverage rates, by Immunization Action Plan IAP Areas use IIS data but are run outside the IIS.  For question 41, I entered 0 as the data was not available.  We were unable to run this rate outside of CoCASA.</t>
  </si>
  <si>
    <t>Currently, the IIS and VTrckS are separate.</t>
  </si>
  <si>
    <t>CT does not have an HIE.  Technical team has been working with EHR vendors directly.  CT is working with a pilot site for EHR reporting.  At this time, only PHIN MS can be used.</t>
  </si>
  <si>
    <t>Connecticut</t>
  </si>
  <si>
    <t>Kim Gulliver</t>
  </si>
  <si>
    <t>Q104: PII and PHI is encrypted on-the-fly, but no encryption occurs at-rest.  Q109: Colorado is currently in progress of establishing a disaster recovery plan.</t>
  </si>
  <si>
    <t>Q26a: CIIS increased the number of birthing hospitals that are submitting data so the data records originating from these sources increased due to a lag of 4-5 days for getting Vital Stats information.  Q36: We saw a larger than expected increase in Public Providers due to a change in categorization.  Last year, CHCs were classified as private, but this year they were classified as public so we saw an increase in public VFC and non-VFC counts.  Q82-83:  This large increase from last year was mainly due to a change in our query.  These fields are often blank with import data but the data is captured in a Notes field.  Our query was changed this year to pull this information from that Notes field, which is why we saw such an increase.  Q86-88: CIIS implemented a process change within the last year that now rejects any VIS dates that do not match a valid VIS date in CIIS.  The system used to pre-load the newest VIS date stored in CIIS if none was included in the export so our actual numbers were inflated.  This process change is the reason we have significantly lower numbers this year, but these are a more accurate reflection of what we are receiving.  Q95-96: Improvements are due to implementation of daily vital stats loads and new ongoing submission for several birthing hospitals.</t>
  </si>
  <si>
    <t>HTTP</t>
  </si>
  <si>
    <t>Colorado</t>
  </si>
  <si>
    <t>Maribel Chavez-Torres</t>
  </si>
  <si>
    <t>Chicago</t>
  </si>
  <si>
    <t>Maria Volk</t>
  </si>
  <si>
    <t>No notes.</t>
  </si>
  <si>
    <t>No notes</t>
  </si>
  <si>
    <t>Based on last years IISAR, we did not a protocol given that there is no common protocol being used by all CAIR and non-CAIR regions.</t>
  </si>
  <si>
    <t>California</t>
  </si>
  <si>
    <t>Karen Fowler</t>
  </si>
  <si>
    <t>Arkansas</t>
  </si>
  <si>
    <t>Sankat Solgama</t>
  </si>
  <si>
    <t>ASIIS is not utilized to document vaccine adverse events.</t>
  </si>
  <si>
    <t>116. MyIR is Arizonas Consumer portal for Immunization Information. It does require identity verification by Providers, but after validation, patients are able to access their immunization records online without staff involvement.</t>
  </si>
  <si>
    <t>100. IIS has setups which allow a vendor which caters to multiple provider sites to initiate only one interface. Data submitted via this interface is encoded with provider site identifiers and these identifiers are utilized to sort incoming data and route to relevant provider sites administered doses. Due to this, IIS has setups that have credentials that are utilized for multiple sites and not unique site-level. Other than these scenarios, all other credentials are unique site-level.104-110.ASIIS is also governed by AZDHS overall risk management and recovery policies. Any downtime experienced in recently history has been addressed within 24 hour timeframe, however, we are unaware of any written agreement or contractual obligations for availability of ASIIS.</t>
  </si>
  <si>
    <t>95. Vital statistics import was not functional for a period of 6 months due to Vital Statistics systems upgrade to new version.</t>
  </si>
  <si>
    <t>Vaccine return shipping manifest functionality was experiencing technical issues and was not utilized. Functionality is available in ASIIS and will be utilized in FY 2015.</t>
  </si>
  <si>
    <t xml:space="preserve">9. HL7 forecasting functionality was only utilized for Consumer Portal product MyIR. 11. Bi-Directional HL7 communication was only utilized for Consumer Portal product MyIR. </t>
  </si>
  <si>
    <t>Arizona</t>
  </si>
  <si>
    <t>Tricia Franklin</t>
  </si>
  <si>
    <t>Gerri Yett</t>
  </si>
  <si>
    <t>116.  AK is participating in an ONC sponsored pilot project for consumer access to immunization records using MyIR.</t>
  </si>
  <si>
    <t>Alaska</t>
  </si>
  <si>
    <t>James Hudgens</t>
  </si>
  <si>
    <t>Alabama</t>
  </si>
  <si>
    <t>updateBy</t>
  </si>
  <si>
    <t>updateDt</t>
  </si>
  <si>
    <t>createBy</t>
  </si>
  <si>
    <t>createDt</t>
  </si>
  <si>
    <t>finalBy</t>
  </si>
  <si>
    <t>finalDt</t>
  </si>
  <si>
    <t>final</t>
  </si>
  <si>
    <t>ZipNum</t>
  </si>
  <si>
    <t>Male1317CensusAll</t>
  </si>
  <si>
    <t>Male1317CensusVal</t>
  </si>
  <si>
    <t>Fem1317CensusAll</t>
  </si>
  <si>
    <t>Fem1317CensusVal</t>
  </si>
  <si>
    <t>Ado1317CensusAll</t>
  </si>
  <si>
    <t>Ado1317CensusVal</t>
  </si>
  <si>
    <t>Chi1935CensusAll</t>
  </si>
  <si>
    <t>Chi1935CensusVal</t>
  </si>
  <si>
    <t>ACK_DidrecIISMsg</t>
  </si>
  <si>
    <t>ACK_CanrecIISMsg</t>
  </si>
  <si>
    <t>QBP_DidrecIISMsg</t>
  </si>
  <si>
    <t>QBP_CanrecIISMsg</t>
  </si>
  <si>
    <t>ADT_DidrecIISMsg</t>
  </si>
  <si>
    <t>ADT_CanrecIISMsg</t>
  </si>
  <si>
    <t>VXU_DidrecIISMsg</t>
  </si>
  <si>
    <t>VXU_CanrecIISMsg</t>
  </si>
  <si>
    <t>ACK_SentIISMsg</t>
  </si>
  <si>
    <t>ACK_CansendIISMsg</t>
  </si>
  <si>
    <t>RSP_SentIISMsg</t>
  </si>
  <si>
    <t>ADT_SentIISMsg</t>
  </si>
  <si>
    <t>ADT_CansendIISMsg</t>
  </si>
  <si>
    <t>Grantee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</si>
</sst>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1"/>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31">
    <xf numFmtId="0" fontId="0" fillId="0" borderId="0" xfId="0"/>
    <xf numFmtId="0" fontId="3" fillId="0" borderId="0" xfId="0" applyFont="1"/>
    <xf numFmtId="0" fontId="0" fillId="0" borderId="0" xfId="0" applyAlignment="1">
      <alignment horizontal="left"/>
    </xf>
    <xf numFmtId="0" fontId="0" fillId="0" borderId="0" xfId="0" applyFill="1" applyAlignment="1">
      <alignment horizontal="left"/>
    </xf>
    <xf numFmtId="0" fontId="0" fillId="0" borderId="0" xfId="0" applyFill="1"/>
    <xf numFmtId="0" fontId="2" fillId="0" borderId="0" xfId="0" applyFont="1"/>
    <xf numFmtId="0" fontId="0" fillId="0" borderId="0" xfId="0" applyFont="1"/>
    <xf numFmtId="0" fontId="0" fillId="0" borderId="0" xfId="0" applyFont="1" applyFill="1" applyAlignment="1">
      <alignment horizontal="left"/>
    </xf>
    <xf numFmtId="0" fontId="0" fillId="0" borderId="0" xfId="0" applyAlignment="1">
      <alignment vertical="top"/>
    </xf>
    <xf numFmtId="0" fontId="3" fillId="0" borderId="0" xfId="0" applyFont="1" applyFill="1" applyAlignment="1">
      <alignment horizontal="left"/>
    </xf>
    <xf numFmtId="0" fontId="0" fillId="0" borderId="0" xfId="0" applyBorder="1"/>
    <xf numFmtId="0" fontId="5" fillId="0" borderId="0" xfId="0" applyFont="1" applyBorder="1" applyAlignment="1">
      <alignment horizontal="left" vertical="center" wrapText="1" indent="2"/>
    </xf>
    <xf numFmtId="14" fontId="0" fillId="0" borderId="0" xfId="0" applyNumberFormat="1"/>
    <xf numFmtId="1" fontId="0" fillId="0" borderId="0" xfId="0" applyNumberFormat="1"/>
    <xf numFmtId="9" fontId="0" fillId="0" borderId="0" xfId="0" applyNumberFormat="1"/>
    <xf numFmtId="9" fontId="0" fillId="0" borderId="0" xfId="1" applyFont="1"/>
    <xf numFmtId="164" fontId="0" fillId="0" borderId="0" xfId="1" applyNumberFormat="1" applyFont="1"/>
    <xf numFmtId="1" fontId="0" fillId="0" borderId="0" xfId="0" applyNumberFormat="1" applyFill="1"/>
    <xf numFmtId="14" fontId="0" fillId="0" borderId="0" xfId="0" applyNumberFormat="1" applyFill="1"/>
    <xf numFmtId="164" fontId="0" fillId="0" borderId="0" xfId="1" applyNumberFormat="1" applyFont="1" applyFill="1"/>
    <xf numFmtId="0" fontId="0" fillId="2" borderId="0" xfId="0" applyFill="1"/>
    <xf numFmtId="0" fontId="0" fillId="3" borderId="0" xfId="0" applyFill="1"/>
    <xf numFmtId="164" fontId="0" fillId="3" borderId="0" xfId="1" applyNumberFormat="1" applyFont="1" applyFill="1"/>
    <xf numFmtId="14" fontId="3" fillId="0" borderId="0" xfId="0" applyNumberFormat="1" applyFont="1"/>
    <xf numFmtId="0" fontId="3" fillId="0" borderId="0" xfId="0" applyFont="1" applyFill="1"/>
    <xf numFmtId="1" fontId="3" fillId="0" borderId="0" xfId="0" applyNumberFormat="1" applyFont="1"/>
    <xf numFmtId="0" fontId="4" fillId="0" borderId="0" xfId="0" applyFont="1" applyFill="1"/>
    <xf numFmtId="0" fontId="2" fillId="0" borderId="0" xfId="0" applyFont="1" applyFill="1"/>
    <xf numFmtId="0" fontId="0" fillId="0" borderId="0" xfId="0" applyFont="1" applyFill="1"/>
    <xf numFmtId="0" fontId="3" fillId="4" borderId="0" xfId="0" applyFont="1" applyFill="1"/>
    <xf numFmtId="0" fontId="3" fillId="4" borderId="0" xfId="0" applyFont="1" applyFill="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1"/>
  <sheetViews>
    <sheetView tabSelected="1" zoomScaleNormal="100" workbookViewId="0">
      <pane ySplit="1" topLeftCell="A32" activePane="bottomLeft" state="frozen"/>
      <selection pane="bottomLeft" activeCell="D23" sqref="D23"/>
    </sheetView>
  </sheetViews>
  <sheetFormatPr defaultRowHeight="14.4" x14ac:dyDescent="0.3"/>
  <cols>
    <col min="1" max="1" width="7.88671875" customWidth="1"/>
    <col min="2" max="2" width="16.33203125" style="2" bestFit="1" customWidth="1"/>
    <col min="3" max="3" width="16.33203125" style="2" customWidth="1"/>
    <col min="4" max="4" width="24" customWidth="1"/>
    <col min="5" max="5" width="19.88671875" customWidth="1"/>
    <col min="6" max="6" width="28.44140625" customWidth="1"/>
    <col min="7" max="7" width="61.109375" customWidth="1"/>
  </cols>
  <sheetData>
    <row r="1" spans="1:7" ht="28.8" x14ac:dyDescent="0.3">
      <c r="A1" s="29" t="s">
        <v>0</v>
      </c>
      <c r="B1" s="30" t="s">
        <v>1</v>
      </c>
      <c r="C1" s="30" t="s">
        <v>2</v>
      </c>
      <c r="D1" s="29" t="s">
        <v>3</v>
      </c>
      <c r="E1" s="29" t="s">
        <v>4</v>
      </c>
      <c r="F1" s="29" t="s">
        <v>5</v>
      </c>
      <c r="G1" s="29" t="s">
        <v>6</v>
      </c>
    </row>
    <row r="2" spans="1:7" x14ac:dyDescent="0.3">
      <c r="A2" s="24"/>
      <c r="B2" s="9"/>
      <c r="C2" s="9"/>
      <c r="D2" s="24"/>
      <c r="E2" s="24"/>
      <c r="F2" s="24"/>
      <c r="G2" s="1"/>
    </row>
    <row r="3" spans="1:7" x14ac:dyDescent="0.3">
      <c r="A3" s="9" t="s">
        <v>7</v>
      </c>
      <c r="B3" s="3"/>
      <c r="C3" s="3"/>
      <c r="D3" s="4"/>
      <c r="E3" s="4"/>
      <c r="F3" s="4"/>
    </row>
    <row r="4" spans="1:7" x14ac:dyDescent="0.3">
      <c r="A4" s="4"/>
      <c r="B4" s="3">
        <v>1</v>
      </c>
      <c r="C4" s="3">
        <v>1</v>
      </c>
      <c r="D4" s="4" t="s">
        <v>8</v>
      </c>
      <c r="E4" s="4"/>
      <c r="F4" s="4"/>
    </row>
    <row r="5" spans="1:7" x14ac:dyDescent="0.3">
      <c r="A5" s="4"/>
      <c r="B5" s="3">
        <v>2</v>
      </c>
      <c r="C5" s="3">
        <v>2</v>
      </c>
      <c r="D5" s="4" t="s">
        <v>9</v>
      </c>
      <c r="E5" s="4"/>
      <c r="F5" s="4"/>
    </row>
    <row r="6" spans="1:7" x14ac:dyDescent="0.3">
      <c r="A6" s="4"/>
      <c r="B6" s="3">
        <v>3</v>
      </c>
      <c r="C6" s="3">
        <v>3</v>
      </c>
      <c r="D6" s="4" t="s">
        <v>10</v>
      </c>
      <c r="E6" s="4" t="s">
        <v>11</v>
      </c>
      <c r="F6" s="4"/>
    </row>
    <row r="7" spans="1:7" x14ac:dyDescent="0.3">
      <c r="A7" s="4"/>
      <c r="B7" s="3">
        <v>4</v>
      </c>
      <c r="C7" s="3">
        <v>4</v>
      </c>
      <c r="D7" s="4" t="s">
        <v>12</v>
      </c>
      <c r="E7" s="4" t="s">
        <v>13</v>
      </c>
      <c r="F7" s="4"/>
    </row>
    <row r="8" spans="1:7" x14ac:dyDescent="0.3">
      <c r="A8" s="4"/>
      <c r="B8" s="3" t="s">
        <v>14</v>
      </c>
      <c r="C8" s="3" t="s">
        <v>14</v>
      </c>
      <c r="D8" s="4" t="s">
        <v>15</v>
      </c>
      <c r="E8" s="4" t="s">
        <v>13</v>
      </c>
      <c r="F8" s="4"/>
    </row>
    <row r="9" spans="1:7" x14ac:dyDescent="0.3">
      <c r="A9" s="4"/>
      <c r="B9" s="3" t="s">
        <v>16</v>
      </c>
      <c r="C9" s="3" t="s">
        <v>16</v>
      </c>
      <c r="D9" s="4" t="s">
        <v>17</v>
      </c>
      <c r="E9" s="4" t="s">
        <v>13</v>
      </c>
      <c r="F9" s="4"/>
    </row>
    <row r="10" spans="1:7" x14ac:dyDescent="0.3">
      <c r="A10" s="4"/>
      <c r="B10" s="3" t="s">
        <v>18</v>
      </c>
      <c r="C10" s="3" t="s">
        <v>18</v>
      </c>
      <c r="D10" s="4" t="s">
        <v>19</v>
      </c>
      <c r="E10" s="4"/>
      <c r="F10" s="4"/>
    </row>
    <row r="11" spans="1:7" x14ac:dyDescent="0.3">
      <c r="A11" s="4"/>
      <c r="B11" s="3" t="s">
        <v>20</v>
      </c>
      <c r="C11" s="3" t="s">
        <v>20</v>
      </c>
      <c r="D11" s="4" t="s">
        <v>21</v>
      </c>
      <c r="E11" s="4"/>
      <c r="F11" s="4"/>
    </row>
    <row r="12" spans="1:7" x14ac:dyDescent="0.3">
      <c r="A12" s="4"/>
      <c r="B12" s="3" t="s">
        <v>22</v>
      </c>
      <c r="C12" s="3" t="s">
        <v>22</v>
      </c>
      <c r="D12" s="4" t="s">
        <v>23</v>
      </c>
      <c r="E12" s="4" t="s">
        <v>24</v>
      </c>
      <c r="F12" s="4"/>
    </row>
    <row r="13" spans="1:7" x14ac:dyDescent="0.3">
      <c r="A13" s="4"/>
      <c r="B13" s="3" t="s">
        <v>25</v>
      </c>
      <c r="C13" s="3" t="s">
        <v>25</v>
      </c>
      <c r="D13" s="4" t="s">
        <v>26</v>
      </c>
      <c r="E13" s="4" t="s">
        <v>27</v>
      </c>
      <c r="F13" s="4"/>
    </row>
    <row r="14" spans="1:7" x14ac:dyDescent="0.3">
      <c r="A14" s="4"/>
      <c r="B14" s="3" t="s">
        <v>28</v>
      </c>
      <c r="C14" s="3" t="s">
        <v>28</v>
      </c>
      <c r="D14" s="4" t="s">
        <v>29</v>
      </c>
      <c r="E14" s="4" t="s">
        <v>30</v>
      </c>
      <c r="F14" s="4"/>
    </row>
    <row r="15" spans="1:7" x14ac:dyDescent="0.3">
      <c r="A15" s="4"/>
      <c r="B15" s="3" t="s">
        <v>31</v>
      </c>
      <c r="C15" s="3" t="s">
        <v>31</v>
      </c>
      <c r="D15" s="4" t="s">
        <v>32</v>
      </c>
      <c r="E15" s="4" t="s">
        <v>33</v>
      </c>
      <c r="F15" s="4"/>
    </row>
    <row r="16" spans="1:7" x14ac:dyDescent="0.3">
      <c r="A16" s="4"/>
      <c r="B16" s="3" t="s">
        <v>34</v>
      </c>
      <c r="C16" s="3" t="s">
        <v>34</v>
      </c>
      <c r="D16" s="4" t="s">
        <v>35</v>
      </c>
      <c r="E16" s="4" t="s">
        <v>36</v>
      </c>
      <c r="F16" s="4"/>
    </row>
    <row r="17" spans="1:6" x14ac:dyDescent="0.3">
      <c r="A17" s="4"/>
      <c r="B17" s="3" t="s">
        <v>37</v>
      </c>
      <c r="C17" s="3" t="s">
        <v>37</v>
      </c>
      <c r="D17" s="4" t="s">
        <v>38</v>
      </c>
      <c r="E17" s="4" t="s">
        <v>39</v>
      </c>
      <c r="F17" s="4"/>
    </row>
    <row r="18" spans="1:6" x14ac:dyDescent="0.3">
      <c r="A18" s="4"/>
      <c r="B18" s="3" t="s">
        <v>40</v>
      </c>
      <c r="C18" s="3" t="s">
        <v>40</v>
      </c>
      <c r="D18" s="4" t="s">
        <v>41</v>
      </c>
      <c r="E18" s="4" t="s">
        <v>42</v>
      </c>
      <c r="F18" s="4"/>
    </row>
    <row r="19" spans="1:6" x14ac:dyDescent="0.3">
      <c r="A19" s="4"/>
      <c r="B19" s="3" t="s">
        <v>43</v>
      </c>
      <c r="C19" s="3" t="s">
        <v>43</v>
      </c>
      <c r="D19" s="4" t="s">
        <v>44</v>
      </c>
      <c r="E19" s="4" t="s">
        <v>45</v>
      </c>
      <c r="F19" s="4"/>
    </row>
    <row r="20" spans="1:6" x14ac:dyDescent="0.3">
      <c r="A20" s="4"/>
      <c r="B20" s="3" t="s">
        <v>46</v>
      </c>
      <c r="C20" s="3" t="s">
        <v>46</v>
      </c>
      <c r="D20" s="4" t="s">
        <v>47</v>
      </c>
      <c r="E20" s="4" t="s">
        <v>48</v>
      </c>
      <c r="F20" s="4"/>
    </row>
    <row r="21" spans="1:6" x14ac:dyDescent="0.3">
      <c r="A21" s="4"/>
      <c r="B21" s="3" t="s">
        <v>28</v>
      </c>
      <c r="C21" s="3" t="s">
        <v>28</v>
      </c>
      <c r="D21" s="4" t="s">
        <v>49</v>
      </c>
      <c r="E21" s="4" t="s">
        <v>50</v>
      </c>
      <c r="F21" s="4"/>
    </row>
    <row r="22" spans="1:6" x14ac:dyDescent="0.3">
      <c r="A22" s="4"/>
      <c r="B22" s="3" t="s">
        <v>51</v>
      </c>
      <c r="C22" s="3" t="s">
        <v>51</v>
      </c>
      <c r="D22" s="4" t="s">
        <v>52</v>
      </c>
      <c r="E22" s="4"/>
      <c r="F22" s="4"/>
    </row>
    <row r="23" spans="1:6" x14ac:dyDescent="0.3">
      <c r="A23" s="4"/>
      <c r="B23" s="3" t="s">
        <v>53</v>
      </c>
      <c r="C23" s="3" t="s">
        <v>53</v>
      </c>
      <c r="D23" s="4" t="s">
        <v>54</v>
      </c>
      <c r="E23" s="4" t="s">
        <v>13</v>
      </c>
      <c r="F23" s="4"/>
    </row>
    <row r="24" spans="1:6" x14ac:dyDescent="0.3">
      <c r="A24" s="4"/>
      <c r="B24" s="3" t="s">
        <v>55</v>
      </c>
      <c r="C24" s="3" t="s">
        <v>55</v>
      </c>
      <c r="D24" s="4" t="s">
        <v>56</v>
      </c>
      <c r="E24" s="4" t="s">
        <v>13</v>
      </c>
      <c r="F24" s="4"/>
    </row>
    <row r="25" spans="1:6" x14ac:dyDescent="0.3">
      <c r="A25" s="4"/>
      <c r="B25" s="3" t="s">
        <v>57</v>
      </c>
      <c r="C25" s="3" t="s">
        <v>57</v>
      </c>
      <c r="D25" s="4" t="s">
        <v>58</v>
      </c>
      <c r="E25" s="4"/>
      <c r="F25" s="4"/>
    </row>
    <row r="26" spans="1:6" x14ac:dyDescent="0.3">
      <c r="A26" s="4"/>
      <c r="B26" s="3" t="s">
        <v>59</v>
      </c>
      <c r="C26" s="3" t="s">
        <v>59</v>
      </c>
      <c r="D26" s="4" t="s">
        <v>60</v>
      </c>
      <c r="E26" s="4"/>
      <c r="F26" s="4"/>
    </row>
    <row r="27" spans="1:6" x14ac:dyDescent="0.3">
      <c r="A27" s="4"/>
      <c r="B27" s="3" t="s">
        <v>61</v>
      </c>
      <c r="C27" s="3" t="s">
        <v>61</v>
      </c>
      <c r="D27" s="4" t="s">
        <v>62</v>
      </c>
      <c r="E27" s="4" t="s">
        <v>24</v>
      </c>
      <c r="F27" s="4"/>
    </row>
    <row r="28" spans="1:6" x14ac:dyDescent="0.3">
      <c r="A28" s="4"/>
      <c r="B28" s="3" t="s">
        <v>63</v>
      </c>
      <c r="C28" s="3" t="s">
        <v>63</v>
      </c>
      <c r="D28" s="4" t="s">
        <v>64</v>
      </c>
      <c r="E28" s="4" t="s">
        <v>27</v>
      </c>
      <c r="F28" s="4"/>
    </row>
    <row r="29" spans="1:6" x14ac:dyDescent="0.3">
      <c r="A29" s="4"/>
      <c r="B29" s="3" t="s">
        <v>65</v>
      </c>
      <c r="C29" s="3" t="s">
        <v>65</v>
      </c>
      <c r="D29" s="4" t="s">
        <v>66</v>
      </c>
      <c r="E29" s="4" t="s">
        <v>30</v>
      </c>
      <c r="F29" s="4"/>
    </row>
    <row r="30" spans="1:6" x14ac:dyDescent="0.3">
      <c r="A30" s="4"/>
      <c r="B30" s="3" t="s">
        <v>67</v>
      </c>
      <c r="C30" s="3" t="s">
        <v>67</v>
      </c>
      <c r="D30" s="4" t="s">
        <v>68</v>
      </c>
      <c r="E30" s="4" t="s">
        <v>33</v>
      </c>
      <c r="F30" s="4"/>
    </row>
    <row r="31" spans="1:6" x14ac:dyDescent="0.3">
      <c r="A31" s="4"/>
      <c r="B31" s="3" t="s">
        <v>69</v>
      </c>
      <c r="C31" s="3" t="s">
        <v>69</v>
      </c>
      <c r="D31" s="4" t="s">
        <v>70</v>
      </c>
      <c r="E31" s="4" t="s">
        <v>71</v>
      </c>
      <c r="F31" s="4"/>
    </row>
    <row r="32" spans="1:6" x14ac:dyDescent="0.3">
      <c r="A32" s="4"/>
      <c r="B32" s="3" t="s">
        <v>72</v>
      </c>
      <c r="C32" s="3" t="s">
        <v>72</v>
      </c>
      <c r="D32" s="4" t="s">
        <v>73</v>
      </c>
      <c r="E32" s="4" t="s">
        <v>39</v>
      </c>
      <c r="F32" s="4"/>
    </row>
    <row r="33" spans="1:7" x14ac:dyDescent="0.3">
      <c r="A33" s="4"/>
      <c r="B33" s="3" t="s">
        <v>74</v>
      </c>
      <c r="C33" s="3" t="s">
        <v>74</v>
      </c>
      <c r="D33" s="4" t="s">
        <v>75</v>
      </c>
      <c r="E33" s="4" t="s">
        <v>42</v>
      </c>
      <c r="F33" s="4"/>
    </row>
    <row r="34" spans="1:7" x14ac:dyDescent="0.3">
      <c r="A34" s="4"/>
      <c r="B34" s="3" t="s">
        <v>76</v>
      </c>
      <c r="C34" s="3" t="s">
        <v>76</v>
      </c>
      <c r="D34" s="4" t="s">
        <v>77</v>
      </c>
      <c r="E34" s="4" t="s">
        <v>45</v>
      </c>
      <c r="F34" s="4"/>
    </row>
    <row r="35" spans="1:7" x14ac:dyDescent="0.3">
      <c r="A35" s="4"/>
      <c r="B35" s="3" t="s">
        <v>78</v>
      </c>
      <c r="C35" s="3" t="s">
        <v>78</v>
      </c>
      <c r="D35" s="4" t="s">
        <v>79</v>
      </c>
      <c r="E35" s="4" t="s">
        <v>48</v>
      </c>
      <c r="F35" s="4"/>
    </row>
    <row r="36" spans="1:7" x14ac:dyDescent="0.3">
      <c r="A36" s="4"/>
      <c r="B36" s="3" t="s">
        <v>80</v>
      </c>
      <c r="C36" s="3" t="s">
        <v>80</v>
      </c>
      <c r="D36" s="4" t="s">
        <v>81</v>
      </c>
      <c r="E36" s="4" t="s">
        <v>50</v>
      </c>
      <c r="F36" s="4"/>
    </row>
    <row r="37" spans="1:7" x14ac:dyDescent="0.3">
      <c r="A37" s="4"/>
      <c r="B37" s="3"/>
      <c r="C37" s="3"/>
      <c r="D37" s="4"/>
      <c r="E37" s="4"/>
      <c r="F37" s="4"/>
    </row>
    <row r="38" spans="1:7" x14ac:dyDescent="0.3">
      <c r="A38" s="9" t="s">
        <v>82</v>
      </c>
      <c r="B38" s="3"/>
      <c r="C38" s="3"/>
      <c r="D38" s="4"/>
      <c r="E38" s="4"/>
      <c r="F38" s="4"/>
    </row>
    <row r="39" spans="1:7" ht="14.25" customHeight="1" x14ac:dyDescent="0.3">
      <c r="A39" s="4"/>
      <c r="B39" s="3">
        <v>7</v>
      </c>
      <c r="C39" s="4">
        <v>7</v>
      </c>
      <c r="D39" s="4" t="s">
        <v>83</v>
      </c>
      <c r="E39" s="26" t="s">
        <v>84</v>
      </c>
      <c r="F39" s="27"/>
      <c r="G39" s="5"/>
    </row>
    <row r="40" spans="1:7" ht="17.25" customHeight="1" x14ac:dyDescent="0.3">
      <c r="A40" s="4"/>
      <c r="B40" s="3"/>
      <c r="C40" s="3"/>
      <c r="D40" s="4"/>
      <c r="E40" s="4"/>
      <c r="F40" s="4"/>
      <c r="G40" s="4"/>
    </row>
    <row r="41" spans="1:7" x14ac:dyDescent="0.3">
      <c r="A41" s="24" t="s">
        <v>85</v>
      </c>
      <c r="B41" s="3"/>
      <c r="C41" s="3"/>
      <c r="D41" s="4"/>
      <c r="E41" s="4"/>
      <c r="F41" s="4"/>
    </row>
    <row r="42" spans="1:7" x14ac:dyDescent="0.3">
      <c r="A42" s="24"/>
      <c r="B42" s="3">
        <v>8</v>
      </c>
      <c r="C42" s="28">
        <v>9</v>
      </c>
      <c r="D42" s="4" t="s">
        <v>86</v>
      </c>
      <c r="E42" s="4" t="s">
        <v>87</v>
      </c>
      <c r="F42" s="4"/>
    </row>
    <row r="43" spans="1:7" x14ac:dyDescent="0.3">
      <c r="A43" s="24"/>
      <c r="B43" s="3">
        <v>9</v>
      </c>
      <c r="C43" s="28">
        <v>10</v>
      </c>
      <c r="D43" s="4" t="s">
        <v>88</v>
      </c>
      <c r="E43" s="4" t="s">
        <v>89</v>
      </c>
      <c r="F43" s="4"/>
    </row>
    <row r="44" spans="1:7" x14ac:dyDescent="0.3">
      <c r="A44" s="24"/>
      <c r="B44" s="3"/>
      <c r="C44" s="28"/>
      <c r="D44" s="4"/>
      <c r="E44" s="4"/>
      <c r="F44" s="4"/>
    </row>
    <row r="45" spans="1:7" ht="15" customHeight="1" x14ac:dyDescent="0.3">
      <c r="A45" s="4"/>
      <c r="B45" s="3">
        <v>10</v>
      </c>
      <c r="C45" s="3">
        <v>13</v>
      </c>
      <c r="D45" s="4" t="s">
        <v>90</v>
      </c>
      <c r="E45" s="4" t="s">
        <v>89</v>
      </c>
      <c r="F45" s="4"/>
    </row>
    <row r="46" spans="1:7" ht="15" customHeight="1" x14ac:dyDescent="0.3">
      <c r="A46" s="4"/>
      <c r="B46" s="3">
        <v>11</v>
      </c>
      <c r="C46" s="3">
        <v>14</v>
      </c>
      <c r="D46" s="4" t="s">
        <v>91</v>
      </c>
      <c r="E46" s="4" t="s">
        <v>89</v>
      </c>
      <c r="F46" s="4"/>
    </row>
    <row r="47" spans="1:7" x14ac:dyDescent="0.3">
      <c r="A47" s="4"/>
      <c r="B47" s="4"/>
      <c r="C47" s="4"/>
      <c r="D47" s="4"/>
      <c r="E47" s="4"/>
      <c r="F47" s="4"/>
    </row>
    <row r="48" spans="1:7" ht="15" customHeight="1" x14ac:dyDescent="0.3">
      <c r="A48" s="4"/>
      <c r="B48" s="24" t="s">
        <v>92</v>
      </c>
      <c r="C48" s="28"/>
      <c r="D48" s="4"/>
      <c r="E48" s="4"/>
      <c r="F48" s="4"/>
    </row>
    <row r="49" spans="1:7" ht="15" customHeight="1" x14ac:dyDescent="0.3">
      <c r="A49" s="4"/>
      <c r="B49" s="3" t="s">
        <v>93</v>
      </c>
      <c r="C49" s="3" t="s">
        <v>94</v>
      </c>
      <c r="D49" s="4" t="s">
        <v>95</v>
      </c>
      <c r="E49" s="4" t="s">
        <v>96</v>
      </c>
      <c r="F49" s="4"/>
      <c r="G49" t="s">
        <v>1037</v>
      </c>
    </row>
    <row r="50" spans="1:7" ht="15" customHeight="1" x14ac:dyDescent="0.3">
      <c r="A50" s="4"/>
      <c r="B50" s="3" t="s">
        <v>97</v>
      </c>
      <c r="C50" s="3" t="s">
        <v>98</v>
      </c>
      <c r="D50" s="4" t="s">
        <v>99</v>
      </c>
      <c r="E50" s="4" t="s">
        <v>100</v>
      </c>
      <c r="F50" s="4"/>
      <c r="G50" t="s">
        <v>1037</v>
      </c>
    </row>
    <row r="51" spans="1:7" ht="15" customHeight="1" x14ac:dyDescent="0.3">
      <c r="A51" s="4"/>
      <c r="B51" s="3" t="s">
        <v>101</v>
      </c>
      <c r="C51" s="3" t="s">
        <v>102</v>
      </c>
      <c r="D51" s="4" t="s">
        <v>103</v>
      </c>
      <c r="E51" s="4" t="s">
        <v>104</v>
      </c>
      <c r="F51" s="4"/>
      <c r="G51" t="s">
        <v>1037</v>
      </c>
    </row>
    <row r="52" spans="1:7" ht="15" customHeight="1" x14ac:dyDescent="0.3">
      <c r="A52" s="4"/>
      <c r="B52" s="3" t="s">
        <v>105</v>
      </c>
      <c r="C52" s="3" t="s">
        <v>106</v>
      </c>
      <c r="D52" s="4" t="s">
        <v>107</v>
      </c>
      <c r="E52" s="4" t="s">
        <v>108</v>
      </c>
      <c r="F52" s="4"/>
      <c r="G52" t="s">
        <v>1037</v>
      </c>
    </row>
    <row r="53" spans="1:7" ht="15" customHeight="1" x14ac:dyDescent="0.3">
      <c r="A53" s="4"/>
      <c r="B53" s="3" t="s">
        <v>109</v>
      </c>
      <c r="C53" s="3" t="s">
        <v>110</v>
      </c>
      <c r="D53" s="4" t="s">
        <v>111</v>
      </c>
      <c r="E53" s="4" t="s">
        <v>112</v>
      </c>
      <c r="F53" s="4"/>
      <c r="G53" t="s">
        <v>1037</v>
      </c>
    </row>
    <row r="54" spans="1:7" ht="15" customHeight="1" x14ac:dyDescent="0.3">
      <c r="A54" s="4"/>
      <c r="B54" s="3" t="s">
        <v>113</v>
      </c>
      <c r="C54" s="3" t="s">
        <v>114</v>
      </c>
      <c r="D54" s="4" t="s">
        <v>115</v>
      </c>
      <c r="E54" s="4" t="s">
        <v>116</v>
      </c>
      <c r="F54" s="4"/>
      <c r="G54" t="s">
        <v>1037</v>
      </c>
    </row>
    <row r="55" spans="1:7" ht="15" customHeight="1" x14ac:dyDescent="0.3">
      <c r="A55" s="4"/>
      <c r="B55" s="3"/>
      <c r="C55" s="3"/>
      <c r="D55" s="4"/>
      <c r="E55" s="4"/>
      <c r="F55" s="4"/>
    </row>
    <row r="56" spans="1:7" ht="15" customHeight="1" x14ac:dyDescent="0.3">
      <c r="A56" s="4"/>
      <c r="B56" s="24" t="s">
        <v>117</v>
      </c>
      <c r="C56" s="28"/>
      <c r="D56" s="4"/>
      <c r="E56" s="4"/>
      <c r="F56" s="4"/>
    </row>
    <row r="57" spans="1:7" ht="15" customHeight="1" x14ac:dyDescent="0.3">
      <c r="A57" s="4"/>
      <c r="B57" s="3" t="s">
        <v>118</v>
      </c>
      <c r="C57" s="3" t="s">
        <v>119</v>
      </c>
      <c r="D57" s="4" t="s">
        <v>120</v>
      </c>
      <c r="E57" s="4" t="s">
        <v>121</v>
      </c>
      <c r="F57" s="4"/>
      <c r="G57" t="s">
        <v>1038</v>
      </c>
    </row>
    <row r="58" spans="1:7" ht="15" customHeight="1" x14ac:dyDescent="0.3">
      <c r="A58" s="4"/>
      <c r="B58" s="3" t="s">
        <v>122</v>
      </c>
      <c r="C58" s="3" t="s">
        <v>123</v>
      </c>
      <c r="D58" s="4" t="s">
        <v>124</v>
      </c>
      <c r="E58" s="4" t="s">
        <v>125</v>
      </c>
      <c r="F58" s="4"/>
      <c r="G58" t="s">
        <v>1038</v>
      </c>
    </row>
    <row r="59" spans="1:7" ht="15" customHeight="1" x14ac:dyDescent="0.3">
      <c r="A59" s="4"/>
      <c r="B59" s="3" t="s">
        <v>126</v>
      </c>
      <c r="C59" s="3" t="s">
        <v>127</v>
      </c>
      <c r="D59" s="4" t="s">
        <v>128</v>
      </c>
      <c r="E59" s="4" t="s">
        <v>129</v>
      </c>
      <c r="F59" s="4"/>
      <c r="G59" t="s">
        <v>1038</v>
      </c>
    </row>
    <row r="60" spans="1:7" ht="15" customHeight="1" x14ac:dyDescent="0.3">
      <c r="A60" s="4"/>
      <c r="B60" s="3" t="s">
        <v>130</v>
      </c>
      <c r="C60" s="3" t="s">
        <v>131</v>
      </c>
      <c r="D60" s="4" t="s">
        <v>132</v>
      </c>
      <c r="E60" s="4" t="s">
        <v>133</v>
      </c>
      <c r="F60" s="4"/>
      <c r="G60" t="s">
        <v>1038</v>
      </c>
    </row>
    <row r="61" spans="1:7" ht="15" customHeight="1" x14ac:dyDescent="0.3">
      <c r="A61" s="4"/>
      <c r="B61" s="3" t="s">
        <v>134</v>
      </c>
      <c r="C61" s="3" t="s">
        <v>135</v>
      </c>
      <c r="D61" s="4" t="s">
        <v>136</v>
      </c>
      <c r="E61" s="4" t="s">
        <v>137</v>
      </c>
      <c r="F61" s="4"/>
      <c r="G61" t="s">
        <v>1038</v>
      </c>
    </row>
    <row r="62" spans="1:7" ht="15" customHeight="1" x14ac:dyDescent="0.3">
      <c r="A62" s="4"/>
      <c r="B62" s="3" t="s">
        <v>138</v>
      </c>
      <c r="C62" s="3" t="s">
        <v>139</v>
      </c>
      <c r="D62" s="4" t="s">
        <v>140</v>
      </c>
      <c r="E62" s="4" t="s">
        <v>141</v>
      </c>
      <c r="F62" s="4"/>
      <c r="G62" t="s">
        <v>1038</v>
      </c>
    </row>
    <row r="63" spans="1:7" ht="15" customHeight="1" x14ac:dyDescent="0.3">
      <c r="A63" s="4"/>
      <c r="B63" s="3" t="s">
        <v>142</v>
      </c>
      <c r="C63" s="3" t="s">
        <v>143</v>
      </c>
      <c r="D63" s="4" t="s">
        <v>144</v>
      </c>
      <c r="E63" s="4" t="s">
        <v>145</v>
      </c>
      <c r="F63" s="4"/>
      <c r="G63" t="s">
        <v>1038</v>
      </c>
    </row>
    <row r="64" spans="1:7" ht="15" customHeight="1" x14ac:dyDescent="0.3">
      <c r="A64" s="4"/>
      <c r="B64" s="3" t="s">
        <v>146</v>
      </c>
      <c r="C64" s="3" t="s">
        <v>147</v>
      </c>
      <c r="D64" s="4" t="s">
        <v>148</v>
      </c>
      <c r="E64" s="4" t="s">
        <v>149</v>
      </c>
      <c r="F64" s="4"/>
      <c r="G64" t="s">
        <v>1038</v>
      </c>
    </row>
    <row r="65" spans="1:6" ht="15" customHeight="1" x14ac:dyDescent="0.3">
      <c r="A65" s="4"/>
      <c r="B65" s="3"/>
      <c r="C65" s="3"/>
      <c r="D65" s="4"/>
      <c r="E65" s="4"/>
      <c r="F65" s="4"/>
    </row>
    <row r="66" spans="1:6" x14ac:dyDescent="0.3">
      <c r="A66" s="4"/>
      <c r="B66" s="3" t="s">
        <v>150</v>
      </c>
      <c r="C66" s="3" t="s">
        <v>151</v>
      </c>
      <c r="D66" s="4" t="s">
        <v>152</v>
      </c>
      <c r="E66" s="4" t="s">
        <v>153</v>
      </c>
      <c r="F66" s="4"/>
    </row>
    <row r="67" spans="1:6" x14ac:dyDescent="0.3">
      <c r="A67" s="4"/>
      <c r="B67" s="3" t="s">
        <v>154</v>
      </c>
      <c r="C67" s="3" t="s">
        <v>155</v>
      </c>
      <c r="D67" s="4" t="s">
        <v>156</v>
      </c>
      <c r="E67" s="4" t="s">
        <v>153</v>
      </c>
      <c r="F67" s="4"/>
    </row>
    <row r="68" spans="1:6" ht="18.75" customHeight="1" x14ac:dyDescent="0.3">
      <c r="A68" s="4"/>
      <c r="B68" s="3" t="s">
        <v>157</v>
      </c>
      <c r="C68" s="3" t="s">
        <v>158</v>
      </c>
      <c r="D68" s="4" t="s">
        <v>159</v>
      </c>
      <c r="E68" s="4" t="s">
        <v>153</v>
      </c>
      <c r="F68" s="4"/>
    </row>
    <row r="69" spans="1:6" ht="15.75" customHeight="1" x14ac:dyDescent="0.3">
      <c r="A69" s="4"/>
      <c r="B69" s="3" t="s">
        <v>160</v>
      </c>
      <c r="C69" s="3" t="s">
        <v>161</v>
      </c>
      <c r="D69" s="4" t="s">
        <v>162</v>
      </c>
      <c r="E69" s="4" t="s">
        <v>153</v>
      </c>
      <c r="F69" s="4"/>
    </row>
    <row r="70" spans="1:6" ht="30.75" customHeight="1" x14ac:dyDescent="0.3">
      <c r="A70" s="4"/>
      <c r="B70" s="3" t="s">
        <v>163</v>
      </c>
      <c r="C70" s="3" t="s">
        <v>164</v>
      </c>
      <c r="D70" s="4" t="s">
        <v>165</v>
      </c>
      <c r="E70" s="4" t="s">
        <v>153</v>
      </c>
      <c r="F70" s="4"/>
    </row>
    <row r="71" spans="1:6" ht="18.75" customHeight="1" x14ac:dyDescent="0.3">
      <c r="A71" s="4"/>
      <c r="B71" s="3" t="s">
        <v>166</v>
      </c>
      <c r="C71" s="3" t="s">
        <v>167</v>
      </c>
      <c r="D71" s="4" t="s">
        <v>168</v>
      </c>
      <c r="E71" s="4" t="s">
        <v>153</v>
      </c>
      <c r="F71" s="4"/>
    </row>
    <row r="72" spans="1:6" ht="49.5" customHeight="1" x14ac:dyDescent="0.3">
      <c r="A72" s="4"/>
      <c r="B72" s="3" t="s">
        <v>169</v>
      </c>
      <c r="C72" s="3" t="s">
        <v>170</v>
      </c>
      <c r="D72" s="4" t="s">
        <v>171</v>
      </c>
      <c r="E72" s="4" t="s">
        <v>153</v>
      </c>
      <c r="F72" s="4"/>
    </row>
    <row r="73" spans="1:6" ht="18.75" customHeight="1" x14ac:dyDescent="0.3">
      <c r="A73" s="4"/>
      <c r="B73" s="3" t="s">
        <v>172</v>
      </c>
      <c r="C73" s="3" t="s">
        <v>173</v>
      </c>
      <c r="D73" s="4" t="s">
        <v>174</v>
      </c>
      <c r="E73" s="4" t="s">
        <v>153</v>
      </c>
      <c r="F73" s="4"/>
    </row>
    <row r="74" spans="1:6" ht="19.5" customHeight="1" x14ac:dyDescent="0.3">
      <c r="A74" s="4"/>
      <c r="B74" s="3" t="s">
        <v>175</v>
      </c>
      <c r="C74" s="3" t="s">
        <v>176</v>
      </c>
      <c r="D74" s="4" t="s">
        <v>177</v>
      </c>
      <c r="E74" s="4" t="s">
        <v>178</v>
      </c>
      <c r="F74" s="4"/>
    </row>
    <row r="75" spans="1:6" ht="33" customHeight="1" x14ac:dyDescent="0.3">
      <c r="A75" s="4"/>
      <c r="B75" s="3" t="s">
        <v>179</v>
      </c>
      <c r="C75" s="3" t="s">
        <v>180</v>
      </c>
      <c r="D75" s="4" t="s">
        <v>181</v>
      </c>
      <c r="E75" s="4" t="s">
        <v>182</v>
      </c>
      <c r="F75" s="4"/>
    </row>
    <row r="76" spans="1:6" ht="24.75" customHeight="1" x14ac:dyDescent="0.3">
      <c r="A76" s="4"/>
      <c r="B76" s="3"/>
      <c r="C76" s="3"/>
      <c r="D76" s="4"/>
      <c r="E76" s="4"/>
      <c r="F76" s="4"/>
    </row>
    <row r="77" spans="1:6" x14ac:dyDescent="0.3">
      <c r="A77" s="24" t="s">
        <v>183</v>
      </c>
      <c r="B77" s="3"/>
      <c r="C77" s="3"/>
      <c r="D77" s="4"/>
      <c r="E77" s="4"/>
      <c r="F77" s="4"/>
    </row>
    <row r="78" spans="1:6" x14ac:dyDescent="0.3">
      <c r="A78" s="24"/>
      <c r="B78" s="3">
        <v>13</v>
      </c>
      <c r="C78" s="3">
        <v>16</v>
      </c>
      <c r="D78" s="4" t="s">
        <v>184</v>
      </c>
      <c r="E78" s="4" t="s">
        <v>89</v>
      </c>
      <c r="F78" s="4"/>
    </row>
    <row r="79" spans="1:6" x14ac:dyDescent="0.3">
      <c r="A79" s="24"/>
      <c r="B79" s="3">
        <v>14</v>
      </c>
      <c r="C79" s="3">
        <v>17</v>
      </c>
      <c r="D79" s="4" t="s">
        <v>185</v>
      </c>
      <c r="E79" s="4" t="s">
        <v>186</v>
      </c>
      <c r="F79" s="4"/>
    </row>
    <row r="80" spans="1:6" x14ac:dyDescent="0.3">
      <c r="A80" s="24"/>
      <c r="B80" s="3">
        <v>15</v>
      </c>
      <c r="C80" s="3">
        <v>18</v>
      </c>
      <c r="D80" s="4" t="s">
        <v>187</v>
      </c>
      <c r="E80" s="4" t="s">
        <v>188</v>
      </c>
      <c r="F80" s="4"/>
    </row>
    <row r="81" spans="1:6" x14ac:dyDescent="0.3">
      <c r="A81" s="24"/>
      <c r="B81" s="3">
        <v>16</v>
      </c>
      <c r="C81" s="3">
        <v>19</v>
      </c>
      <c r="D81" s="4" t="s">
        <v>189</v>
      </c>
      <c r="E81" s="4" t="s">
        <v>186</v>
      </c>
      <c r="F81" s="4"/>
    </row>
    <row r="82" spans="1:6" x14ac:dyDescent="0.3">
      <c r="A82" s="24"/>
      <c r="B82" s="3">
        <v>17</v>
      </c>
      <c r="C82" s="3">
        <v>20</v>
      </c>
      <c r="D82" s="4" t="s">
        <v>190</v>
      </c>
      <c r="E82" s="4" t="s">
        <v>191</v>
      </c>
      <c r="F82" s="4"/>
    </row>
    <row r="83" spans="1:6" x14ac:dyDescent="0.3">
      <c r="A83" s="24"/>
      <c r="B83" s="3" t="s">
        <v>192</v>
      </c>
      <c r="C83" s="3">
        <v>21</v>
      </c>
      <c r="D83" s="4" t="s">
        <v>193</v>
      </c>
      <c r="E83" s="4" t="s">
        <v>89</v>
      </c>
      <c r="F83" s="4"/>
    </row>
    <row r="84" spans="1:6" x14ac:dyDescent="0.3">
      <c r="A84" s="24"/>
      <c r="B84" s="3" t="s">
        <v>194</v>
      </c>
      <c r="C84" s="3">
        <v>22</v>
      </c>
      <c r="D84" s="4" t="s">
        <v>195</v>
      </c>
      <c r="E84" s="4" t="s">
        <v>89</v>
      </c>
      <c r="F84" s="4"/>
    </row>
    <row r="85" spans="1:6" x14ac:dyDescent="0.3">
      <c r="A85" s="24"/>
      <c r="B85" s="3" t="s">
        <v>196</v>
      </c>
      <c r="C85" s="3">
        <v>23</v>
      </c>
      <c r="D85" s="4" t="s">
        <v>197</v>
      </c>
      <c r="E85" s="4" t="s">
        <v>89</v>
      </c>
      <c r="F85" s="4"/>
    </row>
    <row r="86" spans="1:6" x14ac:dyDescent="0.3">
      <c r="A86" s="4"/>
      <c r="B86" s="3" t="s">
        <v>198</v>
      </c>
      <c r="C86" s="3"/>
      <c r="D86" s="4" t="s">
        <v>199</v>
      </c>
      <c r="E86" s="4" t="s">
        <v>89</v>
      </c>
      <c r="F86" s="4"/>
    </row>
    <row r="87" spans="1:6" x14ac:dyDescent="0.3">
      <c r="A87" s="4"/>
      <c r="B87" s="3" t="s">
        <v>200</v>
      </c>
      <c r="C87" s="3"/>
      <c r="D87" s="4" t="s">
        <v>201</v>
      </c>
      <c r="E87" s="4" t="s">
        <v>89</v>
      </c>
      <c r="F87" s="4"/>
    </row>
    <row r="88" spans="1:6" x14ac:dyDescent="0.3">
      <c r="A88" s="4"/>
      <c r="B88" s="3" t="s">
        <v>202</v>
      </c>
      <c r="C88" s="3"/>
      <c r="D88" s="4" t="s">
        <v>203</v>
      </c>
      <c r="E88" s="4" t="s">
        <v>89</v>
      </c>
      <c r="F88" s="4"/>
    </row>
    <row r="89" spans="1:6" x14ac:dyDescent="0.3">
      <c r="A89" s="4"/>
      <c r="B89" s="3">
        <v>20</v>
      </c>
      <c r="C89" s="3"/>
      <c r="D89" s="4" t="s">
        <v>204</v>
      </c>
      <c r="E89" s="4" t="s">
        <v>89</v>
      </c>
      <c r="F89" s="4"/>
    </row>
    <row r="90" spans="1:6" x14ac:dyDescent="0.3">
      <c r="A90" s="4"/>
      <c r="B90" s="3" t="s">
        <v>205</v>
      </c>
      <c r="C90" s="3"/>
      <c r="D90" s="4" t="s">
        <v>206</v>
      </c>
      <c r="E90" s="4" t="s">
        <v>89</v>
      </c>
      <c r="F90" s="4"/>
    </row>
    <row r="91" spans="1:6" x14ac:dyDescent="0.3">
      <c r="A91" s="4"/>
      <c r="B91" s="3" t="s">
        <v>207</v>
      </c>
      <c r="C91" s="3"/>
      <c r="D91" s="4" t="s">
        <v>208</v>
      </c>
      <c r="E91" s="4" t="s">
        <v>89</v>
      </c>
      <c r="F91" s="4"/>
    </row>
    <row r="92" spans="1:6" x14ac:dyDescent="0.3">
      <c r="A92" s="4"/>
      <c r="B92" s="3" t="s">
        <v>209</v>
      </c>
      <c r="C92" s="3"/>
      <c r="D92" s="4" t="s">
        <v>210</v>
      </c>
      <c r="E92" s="4" t="s">
        <v>89</v>
      </c>
      <c r="F92" s="4"/>
    </row>
    <row r="93" spans="1:6" x14ac:dyDescent="0.3">
      <c r="A93" s="4"/>
      <c r="B93" s="3">
        <v>22</v>
      </c>
      <c r="C93" s="3"/>
      <c r="D93" s="4" t="s">
        <v>211</v>
      </c>
      <c r="E93" s="4" t="s">
        <v>89</v>
      </c>
      <c r="F93" s="4"/>
    </row>
    <row r="94" spans="1:6" x14ac:dyDescent="0.3">
      <c r="A94" s="24"/>
      <c r="B94" s="3"/>
      <c r="C94" s="3"/>
      <c r="D94" s="4"/>
      <c r="E94" s="4"/>
      <c r="F94" s="4"/>
    </row>
    <row r="95" spans="1:6" x14ac:dyDescent="0.3">
      <c r="A95" s="24" t="s">
        <v>212</v>
      </c>
      <c r="B95" s="3"/>
      <c r="C95" s="3"/>
      <c r="D95" s="4"/>
      <c r="E95" s="4"/>
      <c r="F95" s="4"/>
    </row>
    <row r="96" spans="1:6" x14ac:dyDescent="0.3">
      <c r="A96" s="24"/>
      <c r="B96" s="3">
        <v>23</v>
      </c>
      <c r="C96" s="3">
        <v>24</v>
      </c>
      <c r="D96" s="4" t="s">
        <v>213</v>
      </c>
      <c r="E96" s="4" t="s">
        <v>214</v>
      </c>
      <c r="F96" s="4"/>
    </row>
    <row r="97" spans="1:6" x14ac:dyDescent="0.3">
      <c r="A97" s="24"/>
      <c r="B97" s="3" t="s">
        <v>215</v>
      </c>
      <c r="C97" s="3" t="s">
        <v>216</v>
      </c>
      <c r="D97" s="4" t="s">
        <v>217</v>
      </c>
      <c r="E97" s="4"/>
      <c r="F97" s="4"/>
    </row>
    <row r="98" spans="1:6" x14ac:dyDescent="0.3">
      <c r="A98" s="24"/>
      <c r="B98" s="3">
        <v>24</v>
      </c>
      <c r="C98" s="3">
        <v>25</v>
      </c>
      <c r="D98" s="4" t="s">
        <v>218</v>
      </c>
      <c r="E98" s="4"/>
      <c r="F98" s="4"/>
    </row>
    <row r="99" spans="1:6" x14ac:dyDescent="0.3">
      <c r="A99" s="24"/>
      <c r="B99" s="3">
        <v>25</v>
      </c>
      <c r="C99" s="3">
        <v>26</v>
      </c>
      <c r="D99" s="4" t="s">
        <v>219</v>
      </c>
      <c r="E99" s="4"/>
      <c r="F99" s="4"/>
    </row>
    <row r="100" spans="1:6" x14ac:dyDescent="0.3">
      <c r="A100" s="24"/>
      <c r="B100" s="3">
        <v>26</v>
      </c>
      <c r="C100" s="3">
        <v>27</v>
      </c>
      <c r="D100" s="4" t="s">
        <v>220</v>
      </c>
      <c r="E100" s="4"/>
      <c r="F100" s="4"/>
    </row>
    <row r="101" spans="1:6" x14ac:dyDescent="0.3">
      <c r="A101" s="24"/>
      <c r="B101" s="3">
        <v>26.1</v>
      </c>
      <c r="C101" s="3"/>
      <c r="D101" s="4" t="s">
        <v>221</v>
      </c>
      <c r="E101" s="4" t="s">
        <v>222</v>
      </c>
      <c r="F101" s="4" t="s">
        <v>223</v>
      </c>
    </row>
    <row r="102" spans="1:6" x14ac:dyDescent="0.3">
      <c r="A102" s="24"/>
      <c r="B102" s="3">
        <v>26.2</v>
      </c>
      <c r="C102" s="3"/>
      <c r="D102" s="4" t="s">
        <v>224</v>
      </c>
      <c r="E102" s="4" t="s">
        <v>222</v>
      </c>
      <c r="F102" s="4" t="s">
        <v>225</v>
      </c>
    </row>
    <row r="103" spans="1:6" x14ac:dyDescent="0.3">
      <c r="A103" s="24"/>
      <c r="B103" s="9" t="s">
        <v>226</v>
      </c>
      <c r="C103" s="9"/>
      <c r="D103" s="4"/>
      <c r="E103" s="4"/>
      <c r="F103" s="4"/>
    </row>
    <row r="104" spans="1:6" x14ac:dyDescent="0.3">
      <c r="A104" s="24"/>
      <c r="B104" s="3">
        <v>27</v>
      </c>
      <c r="C104" s="3">
        <v>28</v>
      </c>
      <c r="D104" s="4" t="s">
        <v>227</v>
      </c>
      <c r="E104" s="4"/>
      <c r="F104" s="4"/>
    </row>
    <row r="105" spans="1:6" x14ac:dyDescent="0.3">
      <c r="A105" s="24"/>
      <c r="B105" s="3">
        <v>28</v>
      </c>
      <c r="C105" s="3">
        <v>29</v>
      </c>
      <c r="D105" s="4" t="s">
        <v>228</v>
      </c>
      <c r="E105" s="4"/>
      <c r="F105" s="4"/>
    </row>
    <row r="106" spans="1:6" x14ac:dyDescent="0.3">
      <c r="A106" s="24"/>
      <c r="B106" s="3">
        <v>28.1</v>
      </c>
      <c r="C106" s="3">
        <v>29.1</v>
      </c>
      <c r="D106" s="4" t="s">
        <v>229</v>
      </c>
      <c r="E106" s="4" t="s">
        <v>222</v>
      </c>
      <c r="F106" s="4" t="s">
        <v>230</v>
      </c>
    </row>
    <row r="107" spans="1:6" x14ac:dyDescent="0.3">
      <c r="A107" s="24"/>
      <c r="B107" s="3">
        <v>29</v>
      </c>
      <c r="C107" s="3">
        <v>30</v>
      </c>
      <c r="D107" s="4" t="s">
        <v>231</v>
      </c>
      <c r="E107" s="4"/>
      <c r="F107" s="4"/>
    </row>
    <row r="108" spans="1:6" x14ac:dyDescent="0.3">
      <c r="A108" s="24"/>
      <c r="B108" s="3">
        <v>29.1</v>
      </c>
      <c r="C108" s="3">
        <v>30.1</v>
      </c>
      <c r="D108" s="4" t="s">
        <v>232</v>
      </c>
      <c r="E108" s="4" t="s">
        <v>222</v>
      </c>
      <c r="F108" s="4" t="s">
        <v>233</v>
      </c>
    </row>
    <row r="109" spans="1:6" x14ac:dyDescent="0.3">
      <c r="A109" s="4"/>
      <c r="B109" s="3">
        <v>30</v>
      </c>
      <c r="C109" s="3">
        <v>31</v>
      </c>
      <c r="D109" s="4" t="s">
        <v>234</v>
      </c>
      <c r="E109" s="4"/>
      <c r="F109" s="4"/>
    </row>
    <row r="110" spans="1:6" x14ac:dyDescent="0.3">
      <c r="A110" s="4"/>
      <c r="B110" s="3">
        <v>31</v>
      </c>
      <c r="C110" s="3">
        <v>32</v>
      </c>
      <c r="D110" s="4" t="s">
        <v>235</v>
      </c>
      <c r="E110" s="4"/>
      <c r="F110" s="4"/>
    </row>
    <row r="111" spans="1:6" x14ac:dyDescent="0.3">
      <c r="A111" s="4"/>
      <c r="B111" s="3">
        <v>31.1</v>
      </c>
      <c r="C111" s="3">
        <v>32.1</v>
      </c>
      <c r="D111" s="4" t="s">
        <v>236</v>
      </c>
      <c r="E111" s="4" t="s">
        <v>222</v>
      </c>
      <c r="F111" s="4" t="s">
        <v>237</v>
      </c>
    </row>
    <row r="112" spans="1:6" x14ac:dyDescent="0.3">
      <c r="A112" s="4"/>
      <c r="B112" s="3">
        <v>32</v>
      </c>
      <c r="C112" s="3">
        <v>33</v>
      </c>
      <c r="D112" s="4" t="s">
        <v>238</v>
      </c>
      <c r="E112" s="4"/>
      <c r="F112" s="4"/>
    </row>
    <row r="113" spans="1:6" x14ac:dyDescent="0.3">
      <c r="A113" s="4"/>
      <c r="B113" s="3">
        <v>32.1</v>
      </c>
      <c r="C113" s="3">
        <v>33.1</v>
      </c>
      <c r="D113" s="4" t="s">
        <v>239</v>
      </c>
      <c r="E113" s="4" t="s">
        <v>222</v>
      </c>
      <c r="F113" s="4" t="s">
        <v>240</v>
      </c>
    </row>
    <row r="114" spans="1:6" x14ac:dyDescent="0.3">
      <c r="A114" s="4"/>
      <c r="B114" s="3">
        <v>33</v>
      </c>
      <c r="C114" s="3">
        <v>34</v>
      </c>
      <c r="D114" s="4" t="s">
        <v>241</v>
      </c>
      <c r="E114" s="4"/>
      <c r="F114" s="4"/>
    </row>
    <row r="115" spans="1:6" ht="30" customHeight="1" x14ac:dyDescent="0.3">
      <c r="A115" s="4"/>
      <c r="B115" s="3">
        <v>34</v>
      </c>
      <c r="C115" s="3">
        <v>35</v>
      </c>
      <c r="D115" s="4" t="s">
        <v>242</v>
      </c>
      <c r="E115" s="4"/>
      <c r="F115" s="4"/>
    </row>
    <row r="116" spans="1:6" x14ac:dyDescent="0.3">
      <c r="A116" s="4"/>
      <c r="B116" s="3">
        <v>34.1</v>
      </c>
      <c r="C116" s="3">
        <v>35.1</v>
      </c>
      <c r="D116" s="4" t="s">
        <v>243</v>
      </c>
      <c r="E116" s="4" t="s">
        <v>222</v>
      </c>
      <c r="F116" s="4" t="s">
        <v>244</v>
      </c>
    </row>
    <row r="117" spans="1:6" x14ac:dyDescent="0.3">
      <c r="A117" s="4"/>
      <c r="B117" s="3">
        <v>35</v>
      </c>
      <c r="C117" s="3">
        <v>36</v>
      </c>
      <c r="D117" s="4" t="s">
        <v>245</v>
      </c>
      <c r="E117" s="4"/>
      <c r="F117" s="4"/>
    </row>
    <row r="118" spans="1:6" ht="15" customHeight="1" x14ac:dyDescent="0.3">
      <c r="A118" s="4"/>
      <c r="B118" s="3">
        <v>35.1</v>
      </c>
      <c r="C118" s="3">
        <v>36.1</v>
      </c>
      <c r="D118" s="4" t="s">
        <v>246</v>
      </c>
      <c r="E118" s="4" t="s">
        <v>222</v>
      </c>
      <c r="F118" s="4" t="s">
        <v>247</v>
      </c>
    </row>
    <row r="119" spans="1:6" x14ac:dyDescent="0.3">
      <c r="A119" s="4"/>
      <c r="B119" s="24" t="s">
        <v>248</v>
      </c>
      <c r="C119" s="9"/>
      <c r="D119" s="28" t="s">
        <v>248</v>
      </c>
      <c r="E119" s="4"/>
      <c r="F119" s="4"/>
    </row>
    <row r="120" spans="1:6" x14ac:dyDescent="0.3">
      <c r="A120" s="4"/>
      <c r="B120" s="3" t="s">
        <v>249</v>
      </c>
      <c r="C120" s="3" t="s">
        <v>250</v>
      </c>
      <c r="D120" s="4" t="s">
        <v>251</v>
      </c>
      <c r="E120" s="4"/>
      <c r="F120" s="4"/>
    </row>
    <row r="121" spans="1:6" x14ac:dyDescent="0.3">
      <c r="A121" s="4"/>
      <c r="B121" s="3" t="s">
        <v>252</v>
      </c>
      <c r="C121" s="3" t="s">
        <v>253</v>
      </c>
      <c r="D121" s="4" t="s">
        <v>254</v>
      </c>
      <c r="E121" s="4"/>
      <c r="F121" s="4"/>
    </row>
    <row r="122" spans="1:6" x14ac:dyDescent="0.3">
      <c r="A122" s="4"/>
      <c r="B122" s="3" t="s">
        <v>250</v>
      </c>
      <c r="C122" s="3" t="s">
        <v>255</v>
      </c>
      <c r="D122" s="4" t="s">
        <v>256</v>
      </c>
      <c r="E122" s="4"/>
      <c r="F122" s="4"/>
    </row>
    <row r="123" spans="1:6" x14ac:dyDescent="0.3">
      <c r="A123" s="4"/>
      <c r="B123" s="3" t="s">
        <v>253</v>
      </c>
      <c r="C123" s="3" t="s">
        <v>257</v>
      </c>
      <c r="D123" s="4" t="s">
        <v>258</v>
      </c>
      <c r="E123" s="4"/>
      <c r="F123" s="4"/>
    </row>
    <row r="124" spans="1:6" x14ac:dyDescent="0.3">
      <c r="A124" s="4"/>
      <c r="B124" s="3" t="s">
        <v>255</v>
      </c>
      <c r="C124" s="3" t="s">
        <v>259</v>
      </c>
      <c r="D124" s="4" t="s">
        <v>260</v>
      </c>
      <c r="E124" s="4"/>
      <c r="F124" s="4"/>
    </row>
    <row r="125" spans="1:6" x14ac:dyDescent="0.3">
      <c r="A125" s="4"/>
      <c r="B125" s="3" t="s">
        <v>257</v>
      </c>
      <c r="C125" s="3" t="s">
        <v>261</v>
      </c>
      <c r="D125" s="4" t="s">
        <v>262</v>
      </c>
      <c r="E125" s="4"/>
      <c r="F125" s="4"/>
    </row>
    <row r="126" spans="1:6" x14ac:dyDescent="0.3">
      <c r="A126" s="4"/>
      <c r="B126" s="3" t="s">
        <v>259</v>
      </c>
      <c r="C126" s="3" t="s">
        <v>263</v>
      </c>
      <c r="D126" s="4" t="s">
        <v>264</v>
      </c>
      <c r="E126" s="4"/>
      <c r="F126" s="4"/>
    </row>
    <row r="127" spans="1:6" x14ac:dyDescent="0.3">
      <c r="A127" s="4"/>
      <c r="B127" s="3" t="s">
        <v>261</v>
      </c>
      <c r="C127" s="3" t="s">
        <v>265</v>
      </c>
      <c r="D127" s="4" t="s">
        <v>266</v>
      </c>
      <c r="E127" s="4"/>
      <c r="F127" s="4"/>
    </row>
    <row r="128" spans="1:6" x14ac:dyDescent="0.3">
      <c r="A128" s="24"/>
      <c r="B128" s="24" t="s">
        <v>267</v>
      </c>
      <c r="C128" s="9"/>
      <c r="D128" s="4" t="s">
        <v>267</v>
      </c>
      <c r="E128" s="4"/>
      <c r="F128" s="4"/>
    </row>
    <row r="129" spans="1:7" ht="30" customHeight="1" x14ac:dyDescent="0.3">
      <c r="A129" s="4"/>
      <c r="B129" s="3">
        <f>C129-1</f>
        <v>40</v>
      </c>
      <c r="C129" s="3">
        <v>41</v>
      </c>
      <c r="D129" s="4" t="s">
        <v>268</v>
      </c>
      <c r="E129" s="4"/>
      <c r="F129" s="4"/>
    </row>
    <row r="130" spans="1:7" ht="30" customHeight="1" x14ac:dyDescent="0.3">
      <c r="A130" s="4"/>
      <c r="B130" s="3">
        <f t="shared" ref="B130:B131" si="0">C130-1</f>
        <v>41.1</v>
      </c>
      <c r="C130" s="3">
        <v>42.1</v>
      </c>
      <c r="D130" s="4" t="s">
        <v>269</v>
      </c>
      <c r="E130" s="4"/>
      <c r="F130" s="4"/>
    </row>
    <row r="131" spans="1:7" x14ac:dyDescent="0.3">
      <c r="A131" s="4"/>
      <c r="B131" s="3">
        <f t="shared" si="0"/>
        <v>41.2</v>
      </c>
      <c r="C131" s="3">
        <v>42.2</v>
      </c>
      <c r="D131" s="4" t="s">
        <v>270</v>
      </c>
      <c r="E131" s="4"/>
      <c r="F131" s="4"/>
      <c r="G131" t="s">
        <v>1039</v>
      </c>
    </row>
    <row r="132" spans="1:7" x14ac:dyDescent="0.3">
      <c r="A132" s="4"/>
      <c r="B132" s="3" t="s">
        <v>271</v>
      </c>
      <c r="C132" s="3" t="s">
        <v>272</v>
      </c>
      <c r="D132" s="4" t="s">
        <v>273</v>
      </c>
      <c r="E132" s="4" t="s">
        <v>222</v>
      </c>
      <c r="F132" s="4" t="s">
        <v>274</v>
      </c>
    </row>
    <row r="133" spans="1:7" ht="15" customHeight="1" x14ac:dyDescent="0.3">
      <c r="A133" s="4"/>
      <c r="B133" s="3" t="s">
        <v>275</v>
      </c>
      <c r="C133" s="3" t="s">
        <v>276</v>
      </c>
      <c r="D133" s="4" t="s">
        <v>277</v>
      </c>
      <c r="E133" s="4" t="s">
        <v>222</v>
      </c>
      <c r="F133" s="4" t="s">
        <v>278</v>
      </c>
      <c r="G133" t="s">
        <v>1040</v>
      </c>
    </row>
    <row r="134" spans="1:7" ht="15" customHeight="1" x14ac:dyDescent="0.3">
      <c r="A134" s="4"/>
      <c r="B134" s="3">
        <f>C134-1</f>
        <v>42</v>
      </c>
      <c r="C134" s="3">
        <v>43</v>
      </c>
      <c r="D134" s="4" t="s">
        <v>279</v>
      </c>
      <c r="E134" s="4"/>
      <c r="F134" s="4"/>
    </row>
    <row r="135" spans="1:7" ht="15" customHeight="1" x14ac:dyDescent="0.3">
      <c r="A135" s="4"/>
      <c r="B135" s="3">
        <f t="shared" ref="B135:B136" si="1">C135-1</f>
        <v>43.1</v>
      </c>
      <c r="C135" s="3">
        <v>44.1</v>
      </c>
      <c r="D135" s="4" t="s">
        <v>280</v>
      </c>
      <c r="E135" s="4"/>
      <c r="F135" s="4"/>
    </row>
    <row r="136" spans="1:7" ht="15" customHeight="1" x14ac:dyDescent="0.3">
      <c r="A136" s="4"/>
      <c r="B136" s="3">
        <f t="shared" si="1"/>
        <v>43.2</v>
      </c>
      <c r="C136" s="3">
        <v>44.2</v>
      </c>
      <c r="D136" s="4" t="s">
        <v>281</v>
      </c>
      <c r="E136" s="4"/>
      <c r="F136" s="4"/>
      <c r="G136" t="s">
        <v>1041</v>
      </c>
    </row>
    <row r="137" spans="1:7" ht="15" customHeight="1" x14ac:dyDescent="0.3">
      <c r="A137" s="4"/>
      <c r="B137" s="3" t="s">
        <v>282</v>
      </c>
      <c r="C137" s="3" t="s">
        <v>283</v>
      </c>
      <c r="D137" s="4" t="s">
        <v>284</v>
      </c>
      <c r="E137" s="4" t="s">
        <v>222</v>
      </c>
      <c r="F137" s="4" t="s">
        <v>285</v>
      </c>
    </row>
    <row r="138" spans="1:7" ht="15" customHeight="1" x14ac:dyDescent="0.3">
      <c r="A138" s="4"/>
      <c r="B138" s="3" t="s">
        <v>286</v>
      </c>
      <c r="C138" s="3" t="s">
        <v>287</v>
      </c>
      <c r="D138" s="4" t="s">
        <v>288</v>
      </c>
      <c r="E138" s="4" t="s">
        <v>222</v>
      </c>
      <c r="F138" s="4" t="s">
        <v>289</v>
      </c>
      <c r="G138" t="s">
        <v>1042</v>
      </c>
    </row>
    <row r="139" spans="1:7" ht="15" customHeight="1" x14ac:dyDescent="0.3">
      <c r="A139" s="4"/>
      <c r="B139" s="3">
        <f>C139-1</f>
        <v>44</v>
      </c>
      <c r="C139" s="3">
        <v>45</v>
      </c>
      <c r="D139" s="4" t="s">
        <v>290</v>
      </c>
      <c r="E139" s="4"/>
      <c r="F139" s="4"/>
    </row>
    <row r="140" spans="1:7" ht="15" customHeight="1" x14ac:dyDescent="0.3">
      <c r="A140" s="4"/>
      <c r="B140" s="3">
        <f t="shared" ref="B140:B141" si="2">C140-1</f>
        <v>45.1</v>
      </c>
      <c r="C140" s="3">
        <v>46.1</v>
      </c>
      <c r="D140" s="4" t="s">
        <v>291</v>
      </c>
      <c r="E140" s="4"/>
      <c r="F140" s="4"/>
    </row>
    <row r="141" spans="1:7" ht="15" customHeight="1" x14ac:dyDescent="0.3">
      <c r="A141" s="4"/>
      <c r="B141" s="3">
        <f t="shared" si="2"/>
        <v>45.2</v>
      </c>
      <c r="C141" s="3">
        <v>46.2</v>
      </c>
      <c r="D141" s="4" t="s">
        <v>292</v>
      </c>
      <c r="E141" s="4"/>
      <c r="F141" s="4"/>
      <c r="G141" t="s">
        <v>1043</v>
      </c>
    </row>
    <row r="142" spans="1:7" ht="15" customHeight="1" x14ac:dyDescent="0.3">
      <c r="A142" s="4"/>
      <c r="B142" s="3" t="s">
        <v>293</v>
      </c>
      <c r="C142" s="3" t="s">
        <v>294</v>
      </c>
      <c r="D142" s="4" t="s">
        <v>295</v>
      </c>
      <c r="E142" s="4" t="s">
        <v>222</v>
      </c>
      <c r="F142" s="4" t="s">
        <v>296</v>
      </c>
    </row>
    <row r="143" spans="1:7" ht="15" customHeight="1" x14ac:dyDescent="0.3">
      <c r="A143" s="4"/>
      <c r="B143" s="3" t="s">
        <v>297</v>
      </c>
      <c r="C143" s="3" t="s">
        <v>298</v>
      </c>
      <c r="D143" s="4" t="s">
        <v>299</v>
      </c>
      <c r="E143" s="4" t="s">
        <v>222</v>
      </c>
      <c r="F143" s="4" t="s">
        <v>300</v>
      </c>
      <c r="G143" t="s">
        <v>1044</v>
      </c>
    </row>
    <row r="144" spans="1:7" ht="15" customHeight="1" x14ac:dyDescent="0.3">
      <c r="A144" s="4"/>
      <c r="B144" s="3">
        <f>C144-1</f>
        <v>46</v>
      </c>
      <c r="C144" s="3">
        <v>47</v>
      </c>
      <c r="D144" s="4" t="s">
        <v>301</v>
      </c>
      <c r="E144" s="4"/>
      <c r="F144" s="4"/>
    </row>
    <row r="145" spans="1:9" ht="15" customHeight="1" x14ac:dyDescent="0.3">
      <c r="A145" s="4"/>
      <c r="B145" s="3">
        <f t="shared" ref="B145:B146" si="3">C145-1</f>
        <v>47.1</v>
      </c>
      <c r="C145" s="3">
        <v>48.1</v>
      </c>
      <c r="D145" s="4" t="s">
        <v>302</v>
      </c>
      <c r="E145" s="4"/>
      <c r="F145" s="4"/>
    </row>
    <row r="146" spans="1:9" ht="15" customHeight="1" x14ac:dyDescent="0.3">
      <c r="A146" s="4"/>
      <c r="B146" s="3">
        <f t="shared" si="3"/>
        <v>47.2</v>
      </c>
      <c r="C146" s="3">
        <v>48.2</v>
      </c>
      <c r="D146" s="4" t="s">
        <v>303</v>
      </c>
      <c r="E146" s="4"/>
      <c r="F146" s="4"/>
      <c r="G146" t="s">
        <v>1045</v>
      </c>
    </row>
    <row r="147" spans="1:9" ht="15" customHeight="1" x14ac:dyDescent="0.3">
      <c r="A147" s="4"/>
      <c r="B147" s="3" t="s">
        <v>304</v>
      </c>
      <c r="C147" s="3" t="s">
        <v>305</v>
      </c>
      <c r="D147" s="4" t="s">
        <v>306</v>
      </c>
      <c r="E147" s="4" t="s">
        <v>222</v>
      </c>
      <c r="F147" s="4" t="s">
        <v>307</v>
      </c>
    </row>
    <row r="148" spans="1:9" ht="15" customHeight="1" x14ac:dyDescent="0.3">
      <c r="A148" s="4"/>
      <c r="B148" s="3" t="s">
        <v>308</v>
      </c>
      <c r="C148" s="3" t="s">
        <v>309</v>
      </c>
      <c r="D148" s="4" t="s">
        <v>310</v>
      </c>
      <c r="E148" s="4" t="s">
        <v>222</v>
      </c>
      <c r="F148" s="4" t="s">
        <v>311</v>
      </c>
      <c r="G148" t="s">
        <v>1046</v>
      </c>
    </row>
    <row r="149" spans="1:9" ht="15" customHeight="1" x14ac:dyDescent="0.3">
      <c r="A149" s="4"/>
      <c r="B149" s="3"/>
      <c r="C149" s="3"/>
      <c r="D149" s="4"/>
      <c r="E149" s="4"/>
      <c r="F149" s="4"/>
    </row>
    <row r="150" spans="1:9" ht="15" customHeight="1" x14ac:dyDescent="0.3">
      <c r="A150" s="24"/>
      <c r="B150" s="9" t="s">
        <v>312</v>
      </c>
      <c r="C150" s="9"/>
      <c r="D150" s="3" t="s">
        <v>212</v>
      </c>
      <c r="E150" s="4"/>
      <c r="F150" s="4"/>
    </row>
    <row r="151" spans="1:9" ht="15" customHeight="1" x14ac:dyDescent="0.3">
      <c r="A151" s="4"/>
      <c r="B151" s="3">
        <v>48</v>
      </c>
      <c r="C151" s="3" t="s">
        <v>313</v>
      </c>
      <c r="D151" s="3" t="s">
        <v>314</v>
      </c>
      <c r="E151" s="4"/>
      <c r="F151" s="4"/>
      <c r="G151" s="2" t="s">
        <v>1047</v>
      </c>
    </row>
    <row r="152" spans="1:9" ht="15" customHeight="1" x14ac:dyDescent="0.3">
      <c r="A152" s="24"/>
      <c r="B152" s="3" t="s">
        <v>315</v>
      </c>
      <c r="C152" s="3" t="s">
        <v>316</v>
      </c>
      <c r="D152" s="3" t="s">
        <v>317</v>
      </c>
      <c r="E152" s="4" t="s">
        <v>318</v>
      </c>
      <c r="F152" s="4"/>
    </row>
    <row r="153" spans="1:9" ht="15" customHeight="1" x14ac:dyDescent="0.3">
      <c r="A153" s="24"/>
      <c r="B153" s="3" t="s">
        <v>319</v>
      </c>
      <c r="C153" s="3" t="s">
        <v>320</v>
      </c>
      <c r="D153" s="3" t="s">
        <v>321</v>
      </c>
      <c r="E153" s="4" t="s">
        <v>318</v>
      </c>
      <c r="F153" s="4"/>
      <c r="I153" s="4"/>
    </row>
    <row r="154" spans="1:9" ht="15" customHeight="1" x14ac:dyDescent="0.3">
      <c r="A154" s="24"/>
      <c r="B154" s="3" t="s">
        <v>322</v>
      </c>
      <c r="C154" s="3" t="s">
        <v>323</v>
      </c>
      <c r="D154" s="3" t="s">
        <v>324</v>
      </c>
      <c r="E154" s="4" t="s">
        <v>318</v>
      </c>
      <c r="F154" s="4"/>
    </row>
    <row r="155" spans="1:9" ht="15" customHeight="1" x14ac:dyDescent="0.3">
      <c r="A155" s="24"/>
      <c r="B155" s="3" t="s">
        <v>325</v>
      </c>
      <c r="C155" s="3" t="s">
        <v>326</v>
      </c>
      <c r="D155" s="4" t="s">
        <v>327</v>
      </c>
      <c r="E155" s="4" t="s">
        <v>318</v>
      </c>
      <c r="F155" s="4"/>
      <c r="G155" s="4"/>
    </row>
    <row r="156" spans="1:9" ht="15" customHeight="1" x14ac:dyDescent="0.3">
      <c r="A156" s="24"/>
      <c r="B156" s="3" t="s">
        <v>328</v>
      </c>
      <c r="C156" s="3" t="s">
        <v>329</v>
      </c>
      <c r="D156" s="4" t="s">
        <v>330</v>
      </c>
      <c r="E156" s="4"/>
      <c r="F156" s="4"/>
      <c r="G156" s="4" t="s">
        <v>1048</v>
      </c>
    </row>
    <row r="157" spans="1:9" ht="15" customHeight="1" x14ac:dyDescent="0.3">
      <c r="A157" s="4"/>
      <c r="B157" s="3" t="s">
        <v>331</v>
      </c>
      <c r="C157" s="3" t="s">
        <v>332</v>
      </c>
      <c r="D157" s="4" t="s">
        <v>333</v>
      </c>
      <c r="E157" s="4" t="s">
        <v>222</v>
      </c>
      <c r="F157" s="4" t="s">
        <v>334</v>
      </c>
      <c r="G157" s="4" t="s">
        <v>335</v>
      </c>
    </row>
    <row r="158" spans="1:9" ht="15" customHeight="1" x14ac:dyDescent="0.3">
      <c r="A158" s="4"/>
      <c r="B158" s="3" t="s">
        <v>313</v>
      </c>
      <c r="C158" s="3" t="s">
        <v>336</v>
      </c>
      <c r="D158" s="4" t="s">
        <v>337</v>
      </c>
      <c r="E158" s="4" t="s">
        <v>318</v>
      </c>
      <c r="F158" s="4"/>
      <c r="G158" s="4"/>
    </row>
    <row r="159" spans="1:9" ht="15" customHeight="1" x14ac:dyDescent="0.3">
      <c r="A159" s="4"/>
      <c r="B159" s="3" t="s">
        <v>338</v>
      </c>
      <c r="C159" s="3" t="s">
        <v>339</v>
      </c>
      <c r="D159" s="4" t="s">
        <v>340</v>
      </c>
      <c r="E159" s="4"/>
      <c r="F159" s="4"/>
      <c r="G159" s="4" t="s">
        <v>1059</v>
      </c>
    </row>
    <row r="160" spans="1:9" ht="15" customHeight="1" x14ac:dyDescent="0.3">
      <c r="A160" s="4"/>
      <c r="B160" s="3" t="s">
        <v>341</v>
      </c>
      <c r="C160" s="3" t="s">
        <v>342</v>
      </c>
      <c r="D160" s="4" t="s">
        <v>343</v>
      </c>
      <c r="E160" s="4" t="s">
        <v>222</v>
      </c>
      <c r="F160" s="4" t="s">
        <v>344</v>
      </c>
      <c r="G160" s="4" t="s">
        <v>1060</v>
      </c>
    </row>
    <row r="161" spans="1:7" ht="15" customHeight="1" x14ac:dyDescent="0.3">
      <c r="A161" s="4"/>
      <c r="B161" s="3" t="s">
        <v>345</v>
      </c>
      <c r="C161" s="3" t="s">
        <v>346</v>
      </c>
      <c r="D161" s="4" t="s">
        <v>347</v>
      </c>
      <c r="E161" s="4" t="s">
        <v>318</v>
      </c>
      <c r="F161" s="4"/>
      <c r="G161" s="4"/>
    </row>
    <row r="162" spans="1:7" ht="15" customHeight="1" x14ac:dyDescent="0.3">
      <c r="A162" s="4"/>
      <c r="B162" s="3" t="s">
        <v>348</v>
      </c>
      <c r="C162" s="3" t="s">
        <v>349</v>
      </c>
      <c r="D162" s="4" t="s">
        <v>350</v>
      </c>
      <c r="E162" s="4"/>
      <c r="F162" s="4"/>
      <c r="G162" s="4" t="s">
        <v>1061</v>
      </c>
    </row>
    <row r="163" spans="1:7" ht="15" customHeight="1" x14ac:dyDescent="0.3">
      <c r="A163" s="4"/>
      <c r="B163" s="3" t="s">
        <v>351</v>
      </c>
      <c r="C163" s="3" t="s">
        <v>352</v>
      </c>
      <c r="D163" s="4" t="s">
        <v>353</v>
      </c>
      <c r="E163" s="4" t="s">
        <v>222</v>
      </c>
      <c r="F163" s="4" t="s">
        <v>354</v>
      </c>
      <c r="G163" s="4" t="s">
        <v>1062</v>
      </c>
    </row>
    <row r="164" spans="1:7" ht="15" customHeight="1" x14ac:dyDescent="0.3">
      <c r="A164" s="4"/>
      <c r="B164" s="3" t="s">
        <v>316</v>
      </c>
      <c r="C164" s="3" t="s">
        <v>355</v>
      </c>
      <c r="D164" s="4" t="s">
        <v>356</v>
      </c>
      <c r="E164" s="4" t="s">
        <v>318</v>
      </c>
      <c r="F164" s="4"/>
      <c r="G164" s="4"/>
    </row>
    <row r="165" spans="1:7" ht="15" customHeight="1" x14ac:dyDescent="0.3">
      <c r="A165" s="4"/>
      <c r="B165" s="3" t="s">
        <v>357</v>
      </c>
      <c r="C165" s="3" t="s">
        <v>358</v>
      </c>
      <c r="D165" s="4" t="s">
        <v>359</v>
      </c>
      <c r="E165" s="4" t="s">
        <v>318</v>
      </c>
      <c r="F165" s="4"/>
      <c r="G165" s="4"/>
    </row>
    <row r="166" spans="1:7" ht="15" customHeight="1" x14ac:dyDescent="0.3">
      <c r="A166" s="4"/>
      <c r="B166" s="3" t="s">
        <v>360</v>
      </c>
      <c r="C166" s="3" t="s">
        <v>361</v>
      </c>
      <c r="D166" s="4" t="s">
        <v>362</v>
      </c>
      <c r="E166" s="4" t="s">
        <v>318</v>
      </c>
      <c r="F166" s="4"/>
      <c r="G166" s="4"/>
    </row>
    <row r="167" spans="1:7" ht="15" customHeight="1" x14ac:dyDescent="0.3">
      <c r="A167" s="4"/>
      <c r="B167" s="3" t="s">
        <v>320</v>
      </c>
      <c r="C167" s="3" t="s">
        <v>363</v>
      </c>
      <c r="D167" s="4" t="s">
        <v>364</v>
      </c>
      <c r="E167" s="4" t="s">
        <v>318</v>
      </c>
      <c r="F167" s="4"/>
      <c r="G167" s="4"/>
    </row>
    <row r="168" spans="1:7" ht="15" customHeight="1" x14ac:dyDescent="0.3">
      <c r="A168" s="4"/>
      <c r="B168" s="3" t="s">
        <v>365</v>
      </c>
      <c r="C168" s="3" t="s">
        <v>366</v>
      </c>
      <c r="D168" s="4" t="s">
        <v>367</v>
      </c>
      <c r="E168" s="4"/>
      <c r="F168" s="4"/>
      <c r="G168" s="4" t="s">
        <v>1063</v>
      </c>
    </row>
    <row r="169" spans="1:7" ht="15" customHeight="1" x14ac:dyDescent="0.3">
      <c r="A169" s="4"/>
      <c r="B169" s="3" t="s">
        <v>368</v>
      </c>
      <c r="C169" s="3" t="s">
        <v>369</v>
      </c>
      <c r="D169" s="4" t="s">
        <v>370</v>
      </c>
      <c r="E169" s="4" t="s">
        <v>222</v>
      </c>
      <c r="F169" s="4" t="s">
        <v>371</v>
      </c>
      <c r="G169" s="4" t="s">
        <v>1064</v>
      </c>
    </row>
    <row r="170" spans="1:7" ht="15" customHeight="1" x14ac:dyDescent="0.3">
      <c r="A170" s="4"/>
      <c r="B170" s="3" t="s">
        <v>323</v>
      </c>
      <c r="C170" s="3" t="s">
        <v>373</v>
      </c>
      <c r="D170" s="4" t="s">
        <v>374</v>
      </c>
      <c r="E170" s="4" t="s">
        <v>318</v>
      </c>
      <c r="F170" s="4"/>
      <c r="G170" s="4"/>
    </row>
    <row r="171" spans="1:7" ht="15" customHeight="1" x14ac:dyDescent="0.3">
      <c r="A171" s="4"/>
      <c r="B171" s="3" t="s">
        <v>375</v>
      </c>
      <c r="C171" s="3" t="s">
        <v>376</v>
      </c>
      <c r="D171" s="4" t="s">
        <v>377</v>
      </c>
      <c r="E171" s="4"/>
      <c r="F171" s="4"/>
      <c r="G171" s="4" t="s">
        <v>1065</v>
      </c>
    </row>
    <row r="172" spans="1:7" ht="15" customHeight="1" x14ac:dyDescent="0.3">
      <c r="A172" s="4"/>
      <c r="B172" s="3" t="s">
        <v>378</v>
      </c>
      <c r="C172" s="3" t="s">
        <v>379</v>
      </c>
      <c r="D172" s="4" t="s">
        <v>380</v>
      </c>
      <c r="E172" s="4" t="s">
        <v>222</v>
      </c>
      <c r="F172" s="4" t="s">
        <v>381</v>
      </c>
      <c r="G172" s="4" t="s">
        <v>1066</v>
      </c>
    </row>
    <row r="173" spans="1:7" ht="15" customHeight="1" x14ac:dyDescent="0.3">
      <c r="A173" s="4"/>
      <c r="B173" s="3" t="s">
        <v>326</v>
      </c>
      <c r="C173" s="3" t="s">
        <v>383</v>
      </c>
      <c r="D173" s="4" t="s">
        <v>384</v>
      </c>
      <c r="E173" s="4" t="s">
        <v>318</v>
      </c>
      <c r="F173" s="4"/>
      <c r="G173" s="4"/>
    </row>
    <row r="174" spans="1:7" ht="15" customHeight="1" x14ac:dyDescent="0.3">
      <c r="A174" s="4"/>
      <c r="B174" s="3" t="s">
        <v>355</v>
      </c>
      <c r="C174" s="3" t="s">
        <v>385</v>
      </c>
      <c r="D174" s="4" t="s">
        <v>386</v>
      </c>
      <c r="E174" s="4" t="s">
        <v>318</v>
      </c>
      <c r="F174" s="4"/>
      <c r="G174" s="4"/>
    </row>
    <row r="175" spans="1:7" ht="15" customHeight="1" x14ac:dyDescent="0.3">
      <c r="A175" s="4"/>
      <c r="B175" s="3" t="s">
        <v>363</v>
      </c>
      <c r="C175" s="3" t="s">
        <v>387</v>
      </c>
      <c r="D175" s="4" t="s">
        <v>388</v>
      </c>
      <c r="E175" s="4" t="s">
        <v>318</v>
      </c>
      <c r="F175" s="4"/>
      <c r="G175" s="4"/>
    </row>
    <row r="176" spans="1:7" ht="15" customHeight="1" x14ac:dyDescent="0.3">
      <c r="A176" s="4"/>
      <c r="B176" s="3" t="s">
        <v>389</v>
      </c>
      <c r="C176" s="3" t="s">
        <v>390</v>
      </c>
      <c r="D176" s="4" t="s">
        <v>391</v>
      </c>
      <c r="E176" s="4"/>
      <c r="F176" s="4"/>
      <c r="G176" s="4" t="s">
        <v>1049</v>
      </c>
    </row>
    <row r="177" spans="1:7" ht="15" customHeight="1" x14ac:dyDescent="0.3">
      <c r="A177" s="4"/>
      <c r="B177" s="3" t="s">
        <v>392</v>
      </c>
      <c r="C177" s="3" t="s">
        <v>393</v>
      </c>
      <c r="D177" s="4" t="s">
        <v>394</v>
      </c>
      <c r="E177" s="4" t="s">
        <v>222</v>
      </c>
      <c r="F177" s="4" t="s">
        <v>395</v>
      </c>
      <c r="G177" s="4" t="s">
        <v>372</v>
      </c>
    </row>
    <row r="178" spans="1:7" ht="15" customHeight="1" x14ac:dyDescent="0.3">
      <c r="A178" s="4"/>
      <c r="B178" s="3" t="s">
        <v>366</v>
      </c>
      <c r="C178" s="3" t="s">
        <v>397</v>
      </c>
      <c r="D178" s="4" t="s">
        <v>398</v>
      </c>
      <c r="E178" s="4" t="s">
        <v>318</v>
      </c>
      <c r="F178" s="4"/>
      <c r="G178" s="4"/>
    </row>
    <row r="179" spans="1:7" ht="15" customHeight="1" x14ac:dyDescent="0.3">
      <c r="A179" s="4"/>
      <c r="B179" s="3" t="s">
        <v>399</v>
      </c>
      <c r="C179" s="3" t="s">
        <v>400</v>
      </c>
      <c r="D179" s="4" t="s">
        <v>401</v>
      </c>
      <c r="E179" s="4"/>
      <c r="F179" s="4"/>
      <c r="G179" s="4" t="s">
        <v>1067</v>
      </c>
    </row>
    <row r="180" spans="1:7" ht="15" customHeight="1" x14ac:dyDescent="0.3">
      <c r="A180" s="4"/>
      <c r="B180" s="3" t="s">
        <v>402</v>
      </c>
      <c r="C180" s="3" t="s">
        <v>403</v>
      </c>
      <c r="D180" s="4" t="s">
        <v>404</v>
      </c>
      <c r="E180" s="4" t="s">
        <v>222</v>
      </c>
      <c r="F180" s="4" t="s">
        <v>405</v>
      </c>
      <c r="G180" s="4" t="s">
        <v>1068</v>
      </c>
    </row>
    <row r="181" spans="1:7" ht="15" customHeight="1" x14ac:dyDescent="0.3">
      <c r="A181" s="4"/>
      <c r="B181" s="3" t="s">
        <v>369</v>
      </c>
      <c r="C181" s="3" t="s">
        <v>406</v>
      </c>
      <c r="D181" s="4" t="s">
        <v>407</v>
      </c>
      <c r="E181" s="4" t="s">
        <v>318</v>
      </c>
      <c r="F181" s="4"/>
      <c r="G181" s="4"/>
    </row>
    <row r="182" spans="1:7" ht="15" customHeight="1" x14ac:dyDescent="0.3">
      <c r="A182" s="4"/>
      <c r="B182" s="3" t="s">
        <v>408</v>
      </c>
      <c r="C182" s="3" t="s">
        <v>409</v>
      </c>
      <c r="D182" s="4" t="s">
        <v>410</v>
      </c>
      <c r="E182" s="4"/>
      <c r="F182" s="4"/>
      <c r="G182" s="4" t="s">
        <v>1069</v>
      </c>
    </row>
    <row r="183" spans="1:7" ht="15" customHeight="1" x14ac:dyDescent="0.3">
      <c r="A183" s="4"/>
      <c r="B183" s="3" t="s">
        <v>411</v>
      </c>
      <c r="C183" s="3" t="s">
        <v>412</v>
      </c>
      <c r="D183" s="4" t="s">
        <v>413</v>
      </c>
      <c r="E183" s="4" t="s">
        <v>222</v>
      </c>
      <c r="F183" s="4" t="s">
        <v>414</v>
      </c>
      <c r="G183" s="4" t="s">
        <v>1070</v>
      </c>
    </row>
    <row r="184" spans="1:7" ht="15" customHeight="1" x14ac:dyDescent="0.3">
      <c r="A184" s="4"/>
      <c r="B184" s="3" t="s">
        <v>415</v>
      </c>
      <c r="C184" s="3" t="s">
        <v>416</v>
      </c>
      <c r="D184" s="4" t="s">
        <v>417</v>
      </c>
      <c r="E184" s="4" t="s">
        <v>318</v>
      </c>
      <c r="F184" s="4"/>
      <c r="G184" s="4"/>
    </row>
    <row r="185" spans="1:7" ht="15" customHeight="1" x14ac:dyDescent="0.3">
      <c r="A185" s="4"/>
      <c r="B185" s="3" t="s">
        <v>418</v>
      </c>
      <c r="C185" s="3" t="s">
        <v>419</v>
      </c>
      <c r="D185" s="4" t="s">
        <v>420</v>
      </c>
      <c r="E185" s="4"/>
      <c r="F185" s="4"/>
      <c r="G185" s="4" t="s">
        <v>1071</v>
      </c>
    </row>
    <row r="186" spans="1:7" ht="15" customHeight="1" x14ac:dyDescent="0.3">
      <c r="A186" s="4"/>
      <c r="B186" s="3" t="s">
        <v>421</v>
      </c>
      <c r="C186" s="3" t="s">
        <v>422</v>
      </c>
      <c r="D186" s="4" t="s">
        <v>423</v>
      </c>
      <c r="E186" s="4" t="s">
        <v>222</v>
      </c>
      <c r="F186" s="4" t="s">
        <v>424</v>
      </c>
      <c r="G186" s="4" t="s">
        <v>1072</v>
      </c>
    </row>
    <row r="187" spans="1:7" ht="15" customHeight="1" x14ac:dyDescent="0.3">
      <c r="A187" s="4"/>
      <c r="B187" s="3" t="s">
        <v>373</v>
      </c>
      <c r="C187" s="3" t="s">
        <v>425</v>
      </c>
      <c r="D187" s="4" t="s">
        <v>426</v>
      </c>
      <c r="E187" s="4" t="s">
        <v>318</v>
      </c>
      <c r="F187" s="4"/>
      <c r="G187" s="4"/>
    </row>
    <row r="188" spans="1:7" ht="15" customHeight="1" x14ac:dyDescent="0.3">
      <c r="A188" s="4"/>
      <c r="B188" s="3" t="s">
        <v>427</v>
      </c>
      <c r="C188" s="3" t="s">
        <v>428</v>
      </c>
      <c r="D188" s="4" t="s">
        <v>429</v>
      </c>
      <c r="E188" s="4"/>
      <c r="F188" s="4"/>
      <c r="G188" s="4" t="s">
        <v>1050</v>
      </c>
    </row>
    <row r="189" spans="1:7" ht="15" customHeight="1" x14ac:dyDescent="0.3">
      <c r="A189" s="4"/>
      <c r="B189" s="3" t="s">
        <v>430</v>
      </c>
      <c r="C189" s="3" t="s">
        <v>431</v>
      </c>
      <c r="D189" s="4" t="s">
        <v>432</v>
      </c>
      <c r="E189" s="4" t="s">
        <v>222</v>
      </c>
      <c r="F189" s="4" t="s">
        <v>433</v>
      </c>
      <c r="G189" s="4" t="s">
        <v>382</v>
      </c>
    </row>
    <row r="190" spans="1:7" ht="15" customHeight="1" x14ac:dyDescent="0.3">
      <c r="A190" s="4"/>
      <c r="B190" s="3" t="s">
        <v>376</v>
      </c>
      <c r="C190" s="3" t="s">
        <v>434</v>
      </c>
      <c r="D190" s="4" t="s">
        <v>435</v>
      </c>
      <c r="E190" s="4" t="s">
        <v>318</v>
      </c>
      <c r="F190" s="4"/>
      <c r="G190" s="4"/>
    </row>
    <row r="191" spans="1:7" ht="15" customHeight="1" x14ac:dyDescent="0.3">
      <c r="A191" s="4"/>
      <c r="B191" s="3" t="s">
        <v>436</v>
      </c>
      <c r="C191" s="3" t="s">
        <v>437</v>
      </c>
      <c r="D191" s="4" t="s">
        <v>438</v>
      </c>
      <c r="E191" s="4"/>
      <c r="F191" s="4"/>
      <c r="G191" s="4" t="s">
        <v>1073</v>
      </c>
    </row>
    <row r="192" spans="1:7" ht="15" customHeight="1" x14ac:dyDescent="0.3">
      <c r="A192" s="4"/>
      <c r="B192" s="3" t="s">
        <v>439</v>
      </c>
      <c r="C192" s="3" t="s">
        <v>440</v>
      </c>
      <c r="D192" s="4" t="s">
        <v>441</v>
      </c>
      <c r="E192" s="4" t="s">
        <v>222</v>
      </c>
      <c r="F192" s="4" t="s">
        <v>442</v>
      </c>
      <c r="G192" s="4" t="s">
        <v>1074</v>
      </c>
    </row>
    <row r="193" spans="1:7" ht="15" customHeight="1" x14ac:dyDescent="0.3">
      <c r="A193" s="4"/>
      <c r="B193" s="3" t="s">
        <v>379</v>
      </c>
      <c r="C193" s="3" t="s">
        <v>443</v>
      </c>
      <c r="D193" s="4" t="s">
        <v>444</v>
      </c>
      <c r="E193" s="4" t="s">
        <v>318</v>
      </c>
      <c r="F193" s="4"/>
      <c r="G193" s="4"/>
    </row>
    <row r="194" spans="1:7" ht="15" customHeight="1" x14ac:dyDescent="0.3">
      <c r="A194" s="4"/>
      <c r="B194" s="3" t="s">
        <v>445</v>
      </c>
      <c r="C194" s="3" t="s">
        <v>446</v>
      </c>
      <c r="D194" s="4" t="s">
        <v>447</v>
      </c>
      <c r="E194" s="4"/>
      <c r="F194" s="4"/>
      <c r="G194" s="4" t="s">
        <v>1075</v>
      </c>
    </row>
    <row r="195" spans="1:7" ht="15" customHeight="1" x14ac:dyDescent="0.3">
      <c r="A195" s="4"/>
      <c r="B195" s="3" t="s">
        <v>448</v>
      </c>
      <c r="C195" s="3" t="s">
        <v>449</v>
      </c>
      <c r="D195" s="4" t="s">
        <v>450</v>
      </c>
      <c r="E195" s="4" t="s">
        <v>222</v>
      </c>
      <c r="F195" s="4" t="s">
        <v>451</v>
      </c>
      <c r="G195" s="4" t="s">
        <v>1076</v>
      </c>
    </row>
    <row r="196" spans="1:7" ht="15" customHeight="1" x14ac:dyDescent="0.3">
      <c r="A196" s="4"/>
      <c r="B196" s="3" t="s">
        <v>452</v>
      </c>
      <c r="C196" s="3" t="s">
        <v>453</v>
      </c>
      <c r="D196" s="4" t="s">
        <v>454</v>
      </c>
      <c r="E196" s="4" t="s">
        <v>318</v>
      </c>
      <c r="F196" s="4"/>
      <c r="G196" s="4"/>
    </row>
    <row r="197" spans="1:7" ht="15" customHeight="1" x14ac:dyDescent="0.3">
      <c r="A197" s="4"/>
      <c r="B197" s="3" t="s">
        <v>455</v>
      </c>
      <c r="C197" s="3" t="s">
        <v>456</v>
      </c>
      <c r="D197" s="4" t="s">
        <v>457</v>
      </c>
      <c r="E197" s="4"/>
      <c r="F197" s="4"/>
      <c r="G197" s="4" t="s">
        <v>1077</v>
      </c>
    </row>
    <row r="198" spans="1:7" ht="15" customHeight="1" x14ac:dyDescent="0.3">
      <c r="A198" s="4"/>
      <c r="B198" s="3" t="s">
        <v>458</v>
      </c>
      <c r="C198" s="3" t="s">
        <v>459</v>
      </c>
      <c r="D198" s="4" t="s">
        <v>460</v>
      </c>
      <c r="E198" s="4" t="s">
        <v>222</v>
      </c>
      <c r="F198" s="4" t="s">
        <v>461</v>
      </c>
      <c r="G198" s="4" t="s">
        <v>1078</v>
      </c>
    </row>
    <row r="199" spans="1:7" ht="15" customHeight="1" x14ac:dyDescent="0.3">
      <c r="A199" s="4"/>
      <c r="B199" s="3" t="s">
        <v>383</v>
      </c>
      <c r="C199" s="3" t="s">
        <v>462</v>
      </c>
      <c r="D199" s="4" t="s">
        <v>463</v>
      </c>
      <c r="E199" s="4" t="s">
        <v>318</v>
      </c>
      <c r="F199" s="4"/>
      <c r="G199" s="4"/>
    </row>
    <row r="200" spans="1:7" ht="15" customHeight="1" x14ac:dyDescent="0.3">
      <c r="A200" s="4"/>
      <c r="B200" s="3" t="s">
        <v>464</v>
      </c>
      <c r="C200" s="3" t="s">
        <v>465</v>
      </c>
      <c r="D200" s="4" t="s">
        <v>466</v>
      </c>
      <c r="E200" s="4"/>
      <c r="F200" s="4"/>
      <c r="G200" s="4" t="s">
        <v>1079</v>
      </c>
    </row>
    <row r="201" spans="1:7" ht="15" customHeight="1" x14ac:dyDescent="0.3">
      <c r="A201" s="4"/>
      <c r="B201" s="3" t="s">
        <v>467</v>
      </c>
      <c r="C201" s="3" t="s">
        <v>468</v>
      </c>
      <c r="D201" s="4" t="s">
        <v>469</v>
      </c>
      <c r="E201" s="4" t="s">
        <v>222</v>
      </c>
      <c r="F201" s="4" t="s">
        <v>470</v>
      </c>
      <c r="G201" s="4" t="s">
        <v>1080</v>
      </c>
    </row>
    <row r="202" spans="1:7" ht="15" customHeight="1" x14ac:dyDescent="0.3">
      <c r="A202" s="4"/>
      <c r="B202" s="3" t="s">
        <v>471</v>
      </c>
      <c r="C202" s="3" t="s">
        <v>472</v>
      </c>
      <c r="D202" s="4" t="s">
        <v>473</v>
      </c>
      <c r="E202" s="4" t="s">
        <v>318</v>
      </c>
      <c r="F202" s="4"/>
      <c r="G202" s="4"/>
    </row>
    <row r="203" spans="1:7" ht="15" customHeight="1" x14ac:dyDescent="0.3">
      <c r="A203" s="4"/>
      <c r="B203" s="3" t="s">
        <v>474</v>
      </c>
      <c r="C203" s="3" t="s">
        <v>475</v>
      </c>
      <c r="D203" s="4" t="s">
        <v>476</v>
      </c>
      <c r="E203" s="4"/>
      <c r="F203" s="4"/>
      <c r="G203" s="4" t="s">
        <v>1081</v>
      </c>
    </row>
    <row r="204" spans="1:7" ht="15" customHeight="1" x14ac:dyDescent="0.3">
      <c r="A204" s="4"/>
      <c r="B204" s="3" t="s">
        <v>477</v>
      </c>
      <c r="C204" s="3" t="s">
        <v>478</v>
      </c>
      <c r="D204" s="4" t="s">
        <v>479</v>
      </c>
      <c r="E204" s="4" t="s">
        <v>222</v>
      </c>
      <c r="F204" s="4" t="s">
        <v>480</v>
      </c>
      <c r="G204" s="4" t="s">
        <v>1082</v>
      </c>
    </row>
    <row r="205" spans="1:7" ht="15" customHeight="1" x14ac:dyDescent="0.3">
      <c r="A205" s="4"/>
      <c r="B205" s="3" t="s">
        <v>481</v>
      </c>
      <c r="C205" s="3" t="s">
        <v>482</v>
      </c>
      <c r="D205" s="4" t="s">
        <v>483</v>
      </c>
      <c r="E205" s="4" t="s">
        <v>318</v>
      </c>
      <c r="F205" s="4"/>
      <c r="G205" s="4"/>
    </row>
    <row r="206" spans="1:7" ht="15" customHeight="1" x14ac:dyDescent="0.3">
      <c r="A206" s="4"/>
      <c r="B206" s="3" t="s">
        <v>484</v>
      </c>
      <c r="C206" s="3" t="s">
        <v>485</v>
      </c>
      <c r="D206" s="4" t="s">
        <v>486</v>
      </c>
      <c r="E206" s="4"/>
      <c r="F206" s="4"/>
      <c r="G206" s="4" t="s">
        <v>1083</v>
      </c>
    </row>
    <row r="207" spans="1:7" ht="15" customHeight="1" x14ac:dyDescent="0.3">
      <c r="A207" s="4"/>
      <c r="B207" s="3" t="s">
        <v>487</v>
      </c>
      <c r="C207" s="3" t="s">
        <v>488</v>
      </c>
      <c r="D207" s="4" t="s">
        <v>489</v>
      </c>
      <c r="E207" s="4" t="s">
        <v>222</v>
      </c>
      <c r="F207" s="4" t="s">
        <v>490</v>
      </c>
      <c r="G207" s="4" t="s">
        <v>1084</v>
      </c>
    </row>
    <row r="208" spans="1:7" ht="15" customHeight="1" x14ac:dyDescent="0.3">
      <c r="A208" s="4"/>
      <c r="B208" s="3" t="s">
        <v>491</v>
      </c>
      <c r="C208" s="3" t="s">
        <v>492</v>
      </c>
      <c r="D208" s="4" t="s">
        <v>493</v>
      </c>
      <c r="E208" s="4" t="s">
        <v>318</v>
      </c>
      <c r="F208" s="4"/>
      <c r="G208" s="4"/>
    </row>
    <row r="209" spans="1:8" ht="15" customHeight="1" x14ac:dyDescent="0.3">
      <c r="A209" s="4"/>
      <c r="B209" s="3" t="s">
        <v>494</v>
      </c>
      <c r="C209" s="3" t="s">
        <v>495</v>
      </c>
      <c r="D209" s="4" t="s">
        <v>496</v>
      </c>
      <c r="E209" s="4"/>
      <c r="F209" s="4"/>
      <c r="G209" s="4" t="s">
        <v>1085</v>
      </c>
    </row>
    <row r="210" spans="1:8" ht="15" customHeight="1" x14ac:dyDescent="0.3">
      <c r="A210" s="4"/>
      <c r="B210" s="3" t="s">
        <v>497</v>
      </c>
      <c r="C210" s="3" t="s">
        <v>498</v>
      </c>
      <c r="D210" s="4" t="s">
        <v>499</v>
      </c>
      <c r="E210" s="4" t="s">
        <v>222</v>
      </c>
      <c r="F210" s="4" t="s">
        <v>500</v>
      </c>
      <c r="G210" s="4" t="s">
        <v>1086</v>
      </c>
    </row>
    <row r="211" spans="1:8" ht="15" customHeight="1" x14ac:dyDescent="0.3">
      <c r="A211" s="4"/>
      <c r="B211" s="3" t="s">
        <v>501</v>
      </c>
      <c r="C211" s="3" t="s">
        <v>502</v>
      </c>
      <c r="D211" s="4" t="s">
        <v>503</v>
      </c>
      <c r="E211" s="4" t="s">
        <v>318</v>
      </c>
      <c r="F211" s="4"/>
      <c r="G211" s="4"/>
    </row>
    <row r="212" spans="1:8" ht="15" customHeight="1" x14ac:dyDescent="0.3">
      <c r="A212" s="4"/>
      <c r="B212" s="3" t="s">
        <v>504</v>
      </c>
      <c r="C212" s="3" t="s">
        <v>505</v>
      </c>
      <c r="D212" s="4" t="s">
        <v>506</v>
      </c>
      <c r="E212" s="4"/>
      <c r="F212" s="4"/>
      <c r="G212" s="4" t="s">
        <v>1087</v>
      </c>
    </row>
    <row r="213" spans="1:8" ht="15" customHeight="1" x14ac:dyDescent="0.3">
      <c r="A213" s="4"/>
      <c r="B213" s="3" t="s">
        <v>507</v>
      </c>
      <c r="C213" s="3" t="s">
        <v>508</v>
      </c>
      <c r="D213" s="4" t="s">
        <v>509</v>
      </c>
      <c r="E213" s="4" t="s">
        <v>222</v>
      </c>
      <c r="F213" s="4" t="s">
        <v>510</v>
      </c>
      <c r="G213" s="4" t="s">
        <v>1088</v>
      </c>
    </row>
    <row r="214" spans="1:8" ht="15" customHeight="1" x14ac:dyDescent="0.3">
      <c r="A214" s="4"/>
      <c r="B214" s="3" t="s">
        <v>511</v>
      </c>
      <c r="C214" s="3" t="s">
        <v>512</v>
      </c>
      <c r="D214" s="4" t="s">
        <v>513</v>
      </c>
      <c r="E214" s="4" t="s">
        <v>318</v>
      </c>
      <c r="F214" s="4"/>
      <c r="G214" s="4"/>
    </row>
    <row r="215" spans="1:8" ht="15" customHeight="1" x14ac:dyDescent="0.3">
      <c r="A215" s="4"/>
      <c r="B215" s="3" t="s">
        <v>514</v>
      </c>
      <c r="C215" s="3" t="s">
        <v>515</v>
      </c>
      <c r="D215" s="4" t="s">
        <v>516</v>
      </c>
      <c r="E215" s="4"/>
      <c r="F215" s="4"/>
      <c r="G215" s="4" t="s">
        <v>1089</v>
      </c>
    </row>
    <row r="216" spans="1:8" ht="15" customHeight="1" x14ac:dyDescent="0.3">
      <c r="A216" s="4"/>
      <c r="B216" s="3" t="s">
        <v>517</v>
      </c>
      <c r="C216" s="3" t="s">
        <v>518</v>
      </c>
      <c r="D216" s="4" t="s">
        <v>519</v>
      </c>
      <c r="E216" s="4" t="s">
        <v>222</v>
      </c>
      <c r="F216" s="4" t="s">
        <v>520</v>
      </c>
      <c r="G216" s="4" t="s">
        <v>1090</v>
      </c>
    </row>
    <row r="217" spans="1:8" ht="15" customHeight="1" x14ac:dyDescent="0.3">
      <c r="A217" s="4"/>
      <c r="B217" s="3" t="s">
        <v>385</v>
      </c>
      <c r="C217" s="7" t="s">
        <v>521</v>
      </c>
      <c r="D217" s="28" t="s">
        <v>522</v>
      </c>
      <c r="E217" s="4" t="s">
        <v>318</v>
      </c>
      <c r="F217" s="4"/>
      <c r="G217" s="4"/>
    </row>
    <row r="218" spans="1:8" ht="15" customHeight="1" x14ac:dyDescent="0.3">
      <c r="A218" s="4"/>
      <c r="B218" s="3" t="s">
        <v>523</v>
      </c>
      <c r="C218" s="7" t="s">
        <v>524</v>
      </c>
      <c r="D218" s="28" t="s">
        <v>525</v>
      </c>
      <c r="E218" s="4"/>
      <c r="F218" s="4"/>
      <c r="G218" s="4" t="s">
        <v>1091</v>
      </c>
    </row>
    <row r="219" spans="1:8" x14ac:dyDescent="0.3">
      <c r="A219" s="4"/>
      <c r="B219" s="3" t="s">
        <v>526</v>
      </c>
      <c r="C219" s="3" t="s">
        <v>527</v>
      </c>
      <c r="D219" s="4" t="s">
        <v>528</v>
      </c>
      <c r="E219" s="4" t="s">
        <v>222</v>
      </c>
      <c r="F219" s="4" t="s">
        <v>529</v>
      </c>
      <c r="G219" s="4" t="s">
        <v>1092</v>
      </c>
      <c r="H219" s="8"/>
    </row>
    <row r="220" spans="1:8" x14ac:dyDescent="0.3">
      <c r="A220" s="4"/>
      <c r="B220" s="3" t="s">
        <v>387</v>
      </c>
      <c r="C220" s="3" t="s">
        <v>530</v>
      </c>
      <c r="D220" s="4" t="s">
        <v>531</v>
      </c>
      <c r="E220" s="4" t="s">
        <v>318</v>
      </c>
      <c r="F220" s="4"/>
      <c r="G220" s="4"/>
    </row>
    <row r="221" spans="1:8" x14ac:dyDescent="0.3">
      <c r="A221" s="4"/>
      <c r="B221" s="3" t="s">
        <v>397</v>
      </c>
      <c r="C221" s="3" t="s">
        <v>532</v>
      </c>
      <c r="D221" s="4" t="s">
        <v>533</v>
      </c>
      <c r="E221" s="4"/>
      <c r="F221" s="4"/>
      <c r="G221" s="4" t="s">
        <v>1051</v>
      </c>
    </row>
    <row r="222" spans="1:8" x14ac:dyDescent="0.3">
      <c r="A222" s="4"/>
      <c r="B222" s="3" t="s">
        <v>406</v>
      </c>
      <c r="C222" s="3" t="s">
        <v>534</v>
      </c>
      <c r="D222" s="4" t="s">
        <v>535</v>
      </c>
      <c r="E222" s="4" t="s">
        <v>222</v>
      </c>
      <c r="F222" s="4" t="s">
        <v>536</v>
      </c>
      <c r="G222" s="4" t="s">
        <v>396</v>
      </c>
    </row>
    <row r="223" spans="1:8" x14ac:dyDescent="0.3">
      <c r="A223" s="4"/>
      <c r="B223" s="3" t="s">
        <v>425</v>
      </c>
      <c r="C223" s="3" t="s">
        <v>538</v>
      </c>
      <c r="D223" s="4" t="s">
        <v>539</v>
      </c>
      <c r="E223" s="4" t="s">
        <v>318</v>
      </c>
      <c r="F223" s="4"/>
      <c r="G223" s="4"/>
    </row>
    <row r="224" spans="1:8" ht="15" customHeight="1" x14ac:dyDescent="0.3">
      <c r="A224" s="4"/>
      <c r="B224" s="3" t="s">
        <v>462</v>
      </c>
      <c r="C224" s="3" t="s">
        <v>540</v>
      </c>
      <c r="D224" s="4" t="s">
        <v>541</v>
      </c>
      <c r="E224" s="4" t="s">
        <v>318</v>
      </c>
      <c r="F224" s="4"/>
      <c r="G224" s="4"/>
    </row>
    <row r="225" spans="1:7" ht="15" customHeight="1" x14ac:dyDescent="0.3">
      <c r="A225" s="4"/>
      <c r="B225" s="3" t="s">
        <v>521</v>
      </c>
      <c r="C225" s="3" t="s">
        <v>542</v>
      </c>
      <c r="D225" s="4" t="s">
        <v>543</v>
      </c>
      <c r="E225" s="4" t="s">
        <v>318</v>
      </c>
      <c r="F225" s="4"/>
      <c r="G225" s="4"/>
    </row>
    <row r="226" spans="1:7" ht="15" customHeight="1" x14ac:dyDescent="0.3">
      <c r="A226" s="4"/>
      <c r="B226" s="3" t="s">
        <v>530</v>
      </c>
      <c r="C226" s="3" t="s">
        <v>544</v>
      </c>
      <c r="D226" s="4" t="s">
        <v>545</v>
      </c>
      <c r="E226" s="4" t="s">
        <v>318</v>
      </c>
      <c r="F226" s="4"/>
      <c r="G226" s="4"/>
    </row>
    <row r="227" spans="1:7" ht="15" customHeight="1" x14ac:dyDescent="0.3">
      <c r="A227" s="4"/>
      <c r="B227" s="3" t="s">
        <v>532</v>
      </c>
      <c r="C227" s="3" t="s">
        <v>546</v>
      </c>
      <c r="D227" s="4" t="s">
        <v>547</v>
      </c>
      <c r="E227" s="4"/>
      <c r="F227" s="4"/>
      <c r="G227" s="4" t="s">
        <v>1052</v>
      </c>
    </row>
    <row r="228" spans="1:7" ht="15" customHeight="1" x14ac:dyDescent="0.3">
      <c r="A228" s="4"/>
      <c r="B228" s="3" t="s">
        <v>534</v>
      </c>
      <c r="C228" s="3" t="s">
        <v>548</v>
      </c>
      <c r="D228" s="4" t="s">
        <v>549</v>
      </c>
      <c r="E228" s="4" t="s">
        <v>222</v>
      </c>
      <c r="F228" s="4" t="s">
        <v>550</v>
      </c>
      <c r="G228" s="4" t="s">
        <v>537</v>
      </c>
    </row>
    <row r="229" spans="1:7" ht="15" customHeight="1" x14ac:dyDescent="0.3">
      <c r="A229" s="4"/>
      <c r="B229" s="3" t="s">
        <v>538</v>
      </c>
      <c r="C229" s="3" t="s">
        <v>551</v>
      </c>
      <c r="D229" s="4" t="s">
        <v>552</v>
      </c>
      <c r="E229" s="4" t="s">
        <v>318</v>
      </c>
      <c r="F229" s="4"/>
      <c r="G229" s="4"/>
    </row>
    <row r="230" spans="1:7" x14ac:dyDescent="0.3">
      <c r="A230" s="4"/>
      <c r="B230" s="3" t="s">
        <v>540</v>
      </c>
      <c r="C230" s="3" t="s">
        <v>553</v>
      </c>
      <c r="D230" s="4" t="s">
        <v>554</v>
      </c>
      <c r="E230" s="4" t="s">
        <v>318</v>
      </c>
      <c r="F230" s="4"/>
      <c r="G230" s="4"/>
    </row>
    <row r="231" spans="1:7" x14ac:dyDescent="0.3">
      <c r="A231" s="4"/>
      <c r="B231" s="3" t="s">
        <v>555</v>
      </c>
      <c r="C231" s="3" t="s">
        <v>556</v>
      </c>
      <c r="D231" s="4" t="s">
        <v>557</v>
      </c>
      <c r="E231" s="4"/>
      <c r="F231" s="4"/>
      <c r="G231" s="4" t="s">
        <v>1093</v>
      </c>
    </row>
    <row r="232" spans="1:7" x14ac:dyDescent="0.3">
      <c r="A232" s="4"/>
      <c r="B232" s="3" t="s">
        <v>558</v>
      </c>
      <c r="C232" s="3" t="s">
        <v>559</v>
      </c>
      <c r="D232" s="4" t="s">
        <v>560</v>
      </c>
      <c r="E232" s="4" t="s">
        <v>222</v>
      </c>
      <c r="F232" s="4" t="s">
        <v>561</v>
      </c>
      <c r="G232" s="4" t="s">
        <v>1094</v>
      </c>
    </row>
    <row r="233" spans="1:7" x14ac:dyDescent="0.3">
      <c r="A233" s="4"/>
      <c r="B233" s="3" t="s">
        <v>542</v>
      </c>
      <c r="C233" s="3" t="s">
        <v>562</v>
      </c>
      <c r="D233" s="4" t="s">
        <v>563</v>
      </c>
      <c r="E233" s="4" t="s">
        <v>318</v>
      </c>
      <c r="F233" s="4"/>
      <c r="G233" s="4"/>
    </row>
    <row r="234" spans="1:7" x14ac:dyDescent="0.3">
      <c r="A234" s="4"/>
      <c r="B234" s="3" t="s">
        <v>564</v>
      </c>
      <c r="C234" s="3" t="s">
        <v>565</v>
      </c>
      <c r="D234" s="4" t="s">
        <v>566</v>
      </c>
      <c r="E234" s="4"/>
      <c r="F234" s="4"/>
      <c r="G234" s="4" t="s">
        <v>1095</v>
      </c>
    </row>
    <row r="235" spans="1:7" x14ac:dyDescent="0.3">
      <c r="A235" s="4"/>
      <c r="B235" s="3" t="s">
        <v>567</v>
      </c>
      <c r="C235" s="3" t="s">
        <v>568</v>
      </c>
      <c r="D235" s="4" t="s">
        <v>569</v>
      </c>
      <c r="E235" s="4" t="s">
        <v>222</v>
      </c>
      <c r="F235" s="4" t="s">
        <v>570</v>
      </c>
      <c r="G235" s="4" t="s">
        <v>1096</v>
      </c>
    </row>
    <row r="236" spans="1:7" x14ac:dyDescent="0.3">
      <c r="A236" s="4"/>
      <c r="B236" s="3" t="s">
        <v>572</v>
      </c>
      <c r="C236" s="3" t="s">
        <v>573</v>
      </c>
      <c r="D236" s="4" t="s">
        <v>574</v>
      </c>
      <c r="E236" s="4" t="s">
        <v>318</v>
      </c>
      <c r="F236" s="4"/>
      <c r="G236" s="4"/>
    </row>
    <row r="237" spans="1:7" x14ac:dyDescent="0.3">
      <c r="A237" s="4"/>
      <c r="B237" s="3" t="s">
        <v>575</v>
      </c>
      <c r="C237" s="3" t="s">
        <v>576</v>
      </c>
      <c r="D237" s="4" t="s">
        <v>577</v>
      </c>
      <c r="E237" s="4"/>
      <c r="F237" s="4"/>
      <c r="G237" s="4" t="s">
        <v>1097</v>
      </c>
    </row>
    <row r="238" spans="1:7" x14ac:dyDescent="0.3">
      <c r="A238" s="4"/>
      <c r="B238" s="3" t="s">
        <v>578</v>
      </c>
      <c r="C238" s="3" t="s">
        <v>579</v>
      </c>
      <c r="D238" s="4" t="s">
        <v>580</v>
      </c>
      <c r="E238" s="4" t="s">
        <v>222</v>
      </c>
      <c r="F238" s="4" t="s">
        <v>581</v>
      </c>
      <c r="G238" s="4" t="s">
        <v>1098</v>
      </c>
    </row>
    <row r="239" spans="1:7" ht="15" customHeight="1" x14ac:dyDescent="0.3">
      <c r="A239" s="4"/>
      <c r="B239" s="3" t="s">
        <v>544</v>
      </c>
      <c r="C239" s="3" t="s">
        <v>582</v>
      </c>
      <c r="D239" s="4" t="s">
        <v>583</v>
      </c>
      <c r="E239" s="4" t="s">
        <v>318</v>
      </c>
      <c r="F239" s="4"/>
      <c r="G239" s="4"/>
    </row>
    <row r="240" spans="1:7" ht="15" customHeight="1" x14ac:dyDescent="0.3">
      <c r="A240" s="4"/>
      <c r="B240" s="3" t="s">
        <v>551</v>
      </c>
      <c r="C240" s="3" t="s">
        <v>584</v>
      </c>
      <c r="D240" s="4" t="s">
        <v>585</v>
      </c>
      <c r="E240" s="4" t="s">
        <v>318</v>
      </c>
      <c r="F240" s="4"/>
      <c r="G240" s="4"/>
    </row>
    <row r="241" spans="1:7" x14ac:dyDescent="0.3">
      <c r="A241" s="4"/>
      <c r="B241" s="9" t="s">
        <v>586</v>
      </c>
      <c r="C241" s="9"/>
      <c r="D241" s="4"/>
      <c r="E241" s="4"/>
      <c r="F241" s="4"/>
      <c r="G241" s="4"/>
    </row>
    <row r="242" spans="1:7" x14ac:dyDescent="0.3">
      <c r="A242" s="4"/>
      <c r="B242" s="3" t="s">
        <v>587</v>
      </c>
      <c r="C242" s="3">
        <v>76</v>
      </c>
      <c r="D242" s="4" t="s">
        <v>588</v>
      </c>
      <c r="E242" s="4" t="s">
        <v>318</v>
      </c>
      <c r="F242" s="4"/>
      <c r="G242" s="4"/>
    </row>
    <row r="243" spans="1:7" x14ac:dyDescent="0.3">
      <c r="A243" s="4"/>
      <c r="B243" s="3" t="s">
        <v>562</v>
      </c>
      <c r="C243" s="3" t="s">
        <v>589</v>
      </c>
      <c r="D243" s="4" t="s">
        <v>590</v>
      </c>
      <c r="E243" s="4" t="s">
        <v>318</v>
      </c>
      <c r="F243" s="4"/>
      <c r="G243" s="4"/>
    </row>
    <row r="244" spans="1:7" x14ac:dyDescent="0.3">
      <c r="A244" s="4"/>
      <c r="B244" s="3" t="s">
        <v>573</v>
      </c>
      <c r="C244" s="3" t="s">
        <v>591</v>
      </c>
      <c r="D244" s="4" t="s">
        <v>592</v>
      </c>
      <c r="E244" s="4"/>
      <c r="F244" s="4"/>
      <c r="G244" s="4" t="s">
        <v>1053</v>
      </c>
    </row>
    <row r="245" spans="1:7" x14ac:dyDescent="0.3">
      <c r="A245" s="4"/>
      <c r="B245" s="3" t="s">
        <v>565</v>
      </c>
      <c r="C245" s="3" t="s">
        <v>593</v>
      </c>
      <c r="D245" s="4" t="s">
        <v>594</v>
      </c>
      <c r="E245" s="4" t="s">
        <v>222</v>
      </c>
      <c r="F245" s="4" t="s">
        <v>595</v>
      </c>
      <c r="G245" s="4" t="s">
        <v>571</v>
      </c>
    </row>
    <row r="246" spans="1:7" x14ac:dyDescent="0.3">
      <c r="A246" s="4"/>
      <c r="B246" s="3" t="s">
        <v>582</v>
      </c>
      <c r="C246" s="3" t="s">
        <v>597</v>
      </c>
      <c r="D246" s="4" t="s">
        <v>598</v>
      </c>
      <c r="E246" s="4" t="s">
        <v>318</v>
      </c>
      <c r="F246" s="4"/>
      <c r="G246" s="4"/>
    </row>
    <row r="247" spans="1:7" x14ac:dyDescent="0.3">
      <c r="A247" s="4"/>
      <c r="B247" s="3" t="s">
        <v>599</v>
      </c>
      <c r="C247" s="3" t="s">
        <v>600</v>
      </c>
      <c r="D247" s="4" t="s">
        <v>601</v>
      </c>
      <c r="E247" s="4"/>
      <c r="F247" s="4"/>
      <c r="G247" s="4" t="s">
        <v>1099</v>
      </c>
    </row>
    <row r="248" spans="1:7" x14ac:dyDescent="0.3">
      <c r="A248" s="4"/>
      <c r="B248" s="3" t="s">
        <v>602</v>
      </c>
      <c r="C248" s="3" t="s">
        <v>603</v>
      </c>
      <c r="D248" s="4" t="s">
        <v>604</v>
      </c>
      <c r="E248" s="4" t="s">
        <v>222</v>
      </c>
      <c r="F248" s="4" t="s">
        <v>605</v>
      </c>
      <c r="G248" s="4" t="s">
        <v>1100</v>
      </c>
    </row>
    <row r="249" spans="1:7" x14ac:dyDescent="0.3">
      <c r="A249" s="4"/>
      <c r="B249" s="3" t="s">
        <v>584</v>
      </c>
      <c r="C249" s="3" t="s">
        <v>606</v>
      </c>
      <c r="D249" s="4" t="s">
        <v>607</v>
      </c>
      <c r="E249" s="4" t="s">
        <v>318</v>
      </c>
      <c r="F249" s="4"/>
      <c r="G249" s="4"/>
    </row>
    <row r="250" spans="1:7" x14ac:dyDescent="0.3">
      <c r="A250" s="4"/>
      <c r="B250" s="3" t="s">
        <v>608</v>
      </c>
      <c r="C250" s="3" t="s">
        <v>609</v>
      </c>
      <c r="D250" s="4" t="s">
        <v>610</v>
      </c>
      <c r="E250" s="4"/>
      <c r="F250" s="4"/>
      <c r="G250" s="4" t="s">
        <v>1101</v>
      </c>
    </row>
    <row r="251" spans="1:7" x14ac:dyDescent="0.3">
      <c r="A251" s="4"/>
      <c r="B251" s="3" t="s">
        <v>611</v>
      </c>
      <c r="C251" s="3" t="s">
        <v>612</v>
      </c>
      <c r="D251" s="4" t="s">
        <v>613</v>
      </c>
      <c r="E251" s="4" t="s">
        <v>222</v>
      </c>
      <c r="F251" s="4" t="s">
        <v>614</v>
      </c>
      <c r="G251" s="4" t="s">
        <v>1102</v>
      </c>
    </row>
    <row r="252" spans="1:7" x14ac:dyDescent="0.3">
      <c r="A252" s="4"/>
      <c r="B252" s="3" t="s">
        <v>615</v>
      </c>
      <c r="C252" s="3" t="s">
        <v>616</v>
      </c>
      <c r="D252" s="4" t="s">
        <v>617</v>
      </c>
      <c r="E252" s="4" t="s">
        <v>318</v>
      </c>
      <c r="F252" s="4"/>
      <c r="G252" s="4"/>
    </row>
    <row r="253" spans="1:7" x14ac:dyDescent="0.3">
      <c r="A253" s="4"/>
      <c r="B253" s="3" t="s">
        <v>618</v>
      </c>
      <c r="C253" s="3" t="s">
        <v>619</v>
      </c>
      <c r="D253" s="4" t="s">
        <v>620</v>
      </c>
      <c r="E253" s="4"/>
      <c r="F253" s="4"/>
      <c r="G253" s="4" t="s">
        <v>1103</v>
      </c>
    </row>
    <row r="254" spans="1:7" x14ac:dyDescent="0.3">
      <c r="A254" s="4"/>
      <c r="B254" s="3" t="s">
        <v>621</v>
      </c>
      <c r="C254" s="3" t="s">
        <v>622</v>
      </c>
      <c r="D254" s="4" t="s">
        <v>623</v>
      </c>
      <c r="E254" s="4" t="s">
        <v>222</v>
      </c>
      <c r="F254" s="4" t="s">
        <v>624</v>
      </c>
      <c r="G254" s="4" t="s">
        <v>1104</v>
      </c>
    </row>
    <row r="255" spans="1:7" x14ac:dyDescent="0.3">
      <c r="A255" s="4"/>
      <c r="B255" s="3" t="s">
        <v>589</v>
      </c>
      <c r="C255" s="3" t="s">
        <v>626</v>
      </c>
      <c r="D255" s="4" t="s">
        <v>627</v>
      </c>
      <c r="E255" s="4" t="s">
        <v>318</v>
      </c>
      <c r="F255" s="4"/>
      <c r="G255" s="4"/>
    </row>
    <row r="256" spans="1:7" x14ac:dyDescent="0.3">
      <c r="A256" s="4"/>
      <c r="B256" s="3" t="s">
        <v>591</v>
      </c>
      <c r="C256" s="3" t="s">
        <v>628</v>
      </c>
      <c r="D256" s="4" t="s">
        <v>629</v>
      </c>
      <c r="E256" s="4"/>
      <c r="F256" s="4"/>
      <c r="G256" s="4" t="s">
        <v>1054</v>
      </c>
    </row>
    <row r="257" spans="1:7" x14ac:dyDescent="0.3">
      <c r="A257" s="4"/>
      <c r="B257" s="3" t="s">
        <v>593</v>
      </c>
      <c r="C257" s="3" t="s">
        <v>630</v>
      </c>
      <c r="D257" s="4" t="s">
        <v>631</v>
      </c>
      <c r="E257" s="4" t="s">
        <v>222</v>
      </c>
      <c r="F257" s="4" t="s">
        <v>632</v>
      </c>
      <c r="G257" s="4" t="s">
        <v>596</v>
      </c>
    </row>
    <row r="258" spans="1:7" x14ac:dyDescent="0.3">
      <c r="A258" s="4"/>
      <c r="B258" s="3" t="s">
        <v>597</v>
      </c>
      <c r="C258" s="3" t="s">
        <v>634</v>
      </c>
      <c r="D258" s="4" t="s">
        <v>635</v>
      </c>
      <c r="E258" s="4" t="s">
        <v>318</v>
      </c>
      <c r="F258" s="4"/>
      <c r="G258" s="4"/>
    </row>
    <row r="259" spans="1:7" x14ac:dyDescent="0.3">
      <c r="A259" s="4"/>
      <c r="B259" s="3" t="s">
        <v>606</v>
      </c>
      <c r="C259" s="3" t="s">
        <v>636</v>
      </c>
      <c r="D259" s="4" t="s">
        <v>637</v>
      </c>
      <c r="E259" s="4" t="s">
        <v>318</v>
      </c>
      <c r="F259" s="4"/>
      <c r="G259" s="4"/>
    </row>
    <row r="260" spans="1:7" x14ac:dyDescent="0.3">
      <c r="A260" s="4"/>
      <c r="B260" s="3" t="s">
        <v>616</v>
      </c>
      <c r="C260" s="3" t="s">
        <v>638</v>
      </c>
      <c r="D260" s="4" t="s">
        <v>639</v>
      </c>
      <c r="E260" s="4" t="s">
        <v>318</v>
      </c>
      <c r="F260" s="4"/>
      <c r="G260" s="4"/>
    </row>
    <row r="261" spans="1:7" x14ac:dyDescent="0.3">
      <c r="A261" s="4"/>
      <c r="B261" s="3" t="s">
        <v>619</v>
      </c>
      <c r="C261" s="3" t="s">
        <v>640</v>
      </c>
      <c r="D261" s="4" t="s">
        <v>641</v>
      </c>
      <c r="E261" s="4"/>
      <c r="F261" s="4"/>
      <c r="G261" s="4" t="s">
        <v>1055</v>
      </c>
    </row>
    <row r="262" spans="1:7" x14ac:dyDescent="0.3">
      <c r="A262" s="4"/>
      <c r="B262" s="3" t="s">
        <v>622</v>
      </c>
      <c r="C262" s="3" t="s">
        <v>642</v>
      </c>
      <c r="D262" s="4" t="s">
        <v>643</v>
      </c>
      <c r="E262" s="4" t="s">
        <v>222</v>
      </c>
      <c r="F262" s="4" t="s">
        <v>644</v>
      </c>
      <c r="G262" s="4" t="s">
        <v>625</v>
      </c>
    </row>
    <row r="263" spans="1:7" x14ac:dyDescent="0.3">
      <c r="A263" s="4"/>
      <c r="B263" s="3" t="s">
        <v>626</v>
      </c>
      <c r="C263" s="3" t="s">
        <v>645</v>
      </c>
      <c r="D263" s="4" t="s">
        <v>646</v>
      </c>
      <c r="E263" s="4" t="s">
        <v>318</v>
      </c>
      <c r="F263" s="4"/>
      <c r="G263" s="4"/>
    </row>
    <row r="264" spans="1:7" x14ac:dyDescent="0.3">
      <c r="A264" s="4"/>
      <c r="B264" s="3" t="s">
        <v>628</v>
      </c>
      <c r="C264" s="3" t="s">
        <v>647</v>
      </c>
      <c r="D264" s="4" t="s">
        <v>648</v>
      </c>
      <c r="E264" s="4"/>
      <c r="F264" s="4"/>
      <c r="G264" s="4" t="s">
        <v>1056</v>
      </c>
    </row>
    <row r="265" spans="1:7" x14ac:dyDescent="0.3">
      <c r="A265" s="4"/>
      <c r="B265" s="3" t="s">
        <v>630</v>
      </c>
      <c r="C265" s="3" t="s">
        <v>649</v>
      </c>
      <c r="D265" s="4" t="s">
        <v>650</v>
      </c>
      <c r="E265" s="4" t="s">
        <v>222</v>
      </c>
      <c r="F265" s="4" t="s">
        <v>651</v>
      </c>
      <c r="G265" s="4" t="s">
        <v>633</v>
      </c>
    </row>
    <row r="266" spans="1:7" x14ac:dyDescent="0.3">
      <c r="A266" s="4"/>
      <c r="B266" s="3" t="s">
        <v>634</v>
      </c>
      <c r="C266" s="3" t="s">
        <v>652</v>
      </c>
      <c r="D266" s="4" t="s">
        <v>653</v>
      </c>
      <c r="E266" s="4" t="s">
        <v>318</v>
      </c>
      <c r="F266" s="4"/>
      <c r="G266" s="4"/>
    </row>
    <row r="267" spans="1:7" x14ac:dyDescent="0.3">
      <c r="A267" s="4"/>
      <c r="B267" s="3" t="s">
        <v>654</v>
      </c>
      <c r="C267" s="3" t="s">
        <v>655</v>
      </c>
      <c r="D267" s="4" t="s">
        <v>656</v>
      </c>
      <c r="E267" s="4"/>
      <c r="F267" s="4"/>
      <c r="G267" s="4" t="s">
        <v>1105</v>
      </c>
    </row>
    <row r="268" spans="1:7" x14ac:dyDescent="0.3">
      <c r="A268" s="4"/>
      <c r="B268" s="3" t="s">
        <v>657</v>
      </c>
      <c r="C268" s="3" t="s">
        <v>658</v>
      </c>
      <c r="D268" s="4" t="s">
        <v>659</v>
      </c>
      <c r="E268" s="4" t="s">
        <v>222</v>
      </c>
      <c r="F268" s="4" t="s">
        <v>660</v>
      </c>
      <c r="G268" s="4" t="s">
        <v>1106</v>
      </c>
    </row>
    <row r="269" spans="1:7" x14ac:dyDescent="0.3">
      <c r="A269" s="4"/>
      <c r="B269" s="3" t="s">
        <v>636</v>
      </c>
      <c r="C269" s="3" t="s">
        <v>662</v>
      </c>
      <c r="D269" s="4" t="s">
        <v>663</v>
      </c>
      <c r="E269" s="4" t="s">
        <v>318</v>
      </c>
      <c r="F269" s="4"/>
      <c r="G269" s="4"/>
    </row>
    <row r="270" spans="1:7" x14ac:dyDescent="0.3">
      <c r="A270" s="4"/>
      <c r="B270" s="3" t="s">
        <v>664</v>
      </c>
      <c r="C270" s="3" t="s">
        <v>665</v>
      </c>
      <c r="D270" s="4" t="s">
        <v>666</v>
      </c>
      <c r="E270" s="4"/>
      <c r="F270" s="4"/>
      <c r="G270" s="4" t="s">
        <v>1107</v>
      </c>
    </row>
    <row r="271" spans="1:7" x14ac:dyDescent="0.3">
      <c r="A271" s="4"/>
      <c r="B271" s="3" t="s">
        <v>667</v>
      </c>
      <c r="C271" s="3" t="s">
        <v>668</v>
      </c>
      <c r="D271" s="4" t="s">
        <v>669</v>
      </c>
      <c r="E271" s="4" t="s">
        <v>222</v>
      </c>
      <c r="F271" s="4" t="s">
        <v>670</v>
      </c>
      <c r="G271" s="4" t="s">
        <v>1108</v>
      </c>
    </row>
    <row r="272" spans="1:7" x14ac:dyDescent="0.3">
      <c r="A272" s="4"/>
      <c r="B272" s="3" t="s">
        <v>638</v>
      </c>
      <c r="C272" s="3" t="s">
        <v>672</v>
      </c>
      <c r="D272" s="4" t="s">
        <v>673</v>
      </c>
      <c r="E272" s="4" t="s">
        <v>318</v>
      </c>
      <c r="F272" s="4"/>
      <c r="G272" s="4"/>
    </row>
    <row r="273" spans="1:7" x14ac:dyDescent="0.3">
      <c r="A273" s="4"/>
      <c r="B273" s="3" t="s">
        <v>645</v>
      </c>
      <c r="C273" s="3" t="s">
        <v>674</v>
      </c>
      <c r="D273" s="4" t="s">
        <v>675</v>
      </c>
      <c r="E273" s="4" t="s">
        <v>318</v>
      </c>
      <c r="F273" s="4"/>
      <c r="G273" s="4"/>
    </row>
    <row r="274" spans="1:7" x14ac:dyDescent="0.3">
      <c r="A274" s="4"/>
      <c r="B274" s="3" t="s">
        <v>652</v>
      </c>
      <c r="C274" s="3" t="s">
        <v>676</v>
      </c>
      <c r="D274" s="4" t="s">
        <v>677</v>
      </c>
      <c r="E274" s="4" t="s">
        <v>318</v>
      </c>
      <c r="F274" s="4"/>
      <c r="G274" s="4"/>
    </row>
    <row r="275" spans="1:7" x14ac:dyDescent="0.3">
      <c r="A275" s="4"/>
      <c r="B275" s="3" t="s">
        <v>655</v>
      </c>
      <c r="C275" s="3" t="s">
        <v>678</v>
      </c>
      <c r="D275" s="4" t="s">
        <v>679</v>
      </c>
      <c r="E275" s="4"/>
      <c r="F275" s="4"/>
      <c r="G275" s="4" t="s">
        <v>1057</v>
      </c>
    </row>
    <row r="276" spans="1:7" x14ac:dyDescent="0.3">
      <c r="A276" s="4"/>
      <c r="B276" s="3" t="s">
        <v>658</v>
      </c>
      <c r="C276" s="3" t="s">
        <v>680</v>
      </c>
      <c r="D276" s="4" t="s">
        <v>681</v>
      </c>
      <c r="E276" s="4" t="s">
        <v>222</v>
      </c>
      <c r="F276" s="4" t="s">
        <v>682</v>
      </c>
      <c r="G276" s="4" t="s">
        <v>661</v>
      </c>
    </row>
    <row r="277" spans="1:7" x14ac:dyDescent="0.3">
      <c r="A277" s="4"/>
      <c r="B277" s="3" t="s">
        <v>662</v>
      </c>
      <c r="C277" s="3" t="s">
        <v>683</v>
      </c>
      <c r="D277" s="4" t="s">
        <v>684</v>
      </c>
      <c r="E277" s="4" t="s">
        <v>318</v>
      </c>
      <c r="F277" s="4"/>
      <c r="G277" s="4"/>
    </row>
    <row r="278" spans="1:7" x14ac:dyDescent="0.3">
      <c r="A278" s="4"/>
      <c r="B278" s="3" t="s">
        <v>665</v>
      </c>
      <c r="C278" s="3" t="s">
        <v>685</v>
      </c>
      <c r="D278" s="4" t="s">
        <v>686</v>
      </c>
      <c r="E278" s="4"/>
      <c r="F278" s="4"/>
      <c r="G278" s="4" t="s">
        <v>1058</v>
      </c>
    </row>
    <row r="279" spans="1:7" x14ac:dyDescent="0.3">
      <c r="A279" s="4"/>
      <c r="B279" s="3" t="s">
        <v>668</v>
      </c>
      <c r="C279" s="3" t="s">
        <v>687</v>
      </c>
      <c r="D279" s="4" t="s">
        <v>688</v>
      </c>
      <c r="E279" s="4" t="s">
        <v>222</v>
      </c>
      <c r="F279" s="4" t="s">
        <v>689</v>
      </c>
      <c r="G279" s="4" t="s">
        <v>671</v>
      </c>
    </row>
    <row r="280" spans="1:7" x14ac:dyDescent="0.3">
      <c r="A280" s="4"/>
      <c r="B280" s="3" t="s">
        <v>672</v>
      </c>
      <c r="C280" s="3" t="s">
        <v>690</v>
      </c>
      <c r="D280" s="4" t="s">
        <v>691</v>
      </c>
      <c r="E280" s="4" t="s">
        <v>318</v>
      </c>
      <c r="F280" s="4"/>
      <c r="G280" s="4"/>
    </row>
    <row r="281" spans="1:7" x14ac:dyDescent="0.3">
      <c r="A281" s="4"/>
      <c r="B281" s="3" t="s">
        <v>692</v>
      </c>
      <c r="C281" s="3" t="s">
        <v>693</v>
      </c>
      <c r="D281" s="4" t="s">
        <v>694</v>
      </c>
      <c r="E281" s="4"/>
      <c r="F281" s="4"/>
      <c r="G281" s="4" t="s">
        <v>1109</v>
      </c>
    </row>
    <row r="282" spans="1:7" x14ac:dyDescent="0.3">
      <c r="A282" s="4"/>
      <c r="B282" s="3" t="s">
        <v>695</v>
      </c>
      <c r="C282" s="3" t="s">
        <v>696</v>
      </c>
      <c r="D282" s="4" t="s">
        <v>697</v>
      </c>
      <c r="E282" s="4" t="s">
        <v>222</v>
      </c>
      <c r="F282" s="4" t="s">
        <v>698</v>
      </c>
      <c r="G282" s="4" t="s">
        <v>1110</v>
      </c>
    </row>
    <row r="283" spans="1:7" x14ac:dyDescent="0.3">
      <c r="A283" s="4"/>
      <c r="B283" s="3" t="s">
        <v>674</v>
      </c>
      <c r="C283" s="3" t="s">
        <v>699</v>
      </c>
      <c r="D283" s="4" t="s">
        <v>700</v>
      </c>
      <c r="E283" s="4" t="s">
        <v>318</v>
      </c>
      <c r="F283" s="4"/>
      <c r="G283" s="4"/>
    </row>
    <row r="284" spans="1:7" x14ac:dyDescent="0.3">
      <c r="A284" s="4"/>
      <c r="B284" s="3" t="s">
        <v>676</v>
      </c>
      <c r="C284" s="3" t="s">
        <v>701</v>
      </c>
      <c r="D284" s="4" t="s">
        <v>702</v>
      </c>
      <c r="E284" s="4" t="s">
        <v>318</v>
      </c>
      <c r="F284" s="4"/>
      <c r="G284" s="4"/>
    </row>
    <row r="285" spans="1:7" x14ac:dyDescent="0.3">
      <c r="A285" s="4"/>
      <c r="B285" s="3" t="s">
        <v>683</v>
      </c>
      <c r="C285" s="3" t="s">
        <v>703</v>
      </c>
      <c r="D285" s="4" t="s">
        <v>704</v>
      </c>
      <c r="E285" s="4" t="s">
        <v>318</v>
      </c>
      <c r="F285" s="4"/>
      <c r="G285" s="4"/>
    </row>
    <row r="286" spans="1:7" x14ac:dyDescent="0.3">
      <c r="A286" s="4"/>
      <c r="B286" s="3" t="s">
        <v>690</v>
      </c>
      <c r="C286" s="3" t="s">
        <v>705</v>
      </c>
      <c r="D286" s="4" t="s">
        <v>706</v>
      </c>
      <c r="E286" s="4" t="s">
        <v>318</v>
      </c>
      <c r="F286" s="4"/>
      <c r="G286" s="4"/>
    </row>
    <row r="287" spans="1:7" x14ac:dyDescent="0.3">
      <c r="A287" s="4"/>
      <c r="B287" s="3" t="s">
        <v>699</v>
      </c>
      <c r="C287" s="3" t="s">
        <v>707</v>
      </c>
      <c r="D287" s="4" t="s">
        <v>708</v>
      </c>
      <c r="E287" s="4" t="s">
        <v>318</v>
      </c>
      <c r="F287" s="4"/>
      <c r="G287" s="4"/>
    </row>
    <row r="288" spans="1:7" x14ac:dyDescent="0.3">
      <c r="A288" s="4"/>
      <c r="B288" s="3" t="s">
        <v>701</v>
      </c>
      <c r="C288" s="3" t="s">
        <v>709</v>
      </c>
      <c r="D288" s="4" t="s">
        <v>710</v>
      </c>
      <c r="E288" s="4" t="s">
        <v>318</v>
      </c>
      <c r="F288" s="4"/>
      <c r="G288" s="4"/>
    </row>
    <row r="289" spans="1:7" x14ac:dyDescent="0.3">
      <c r="A289" s="4"/>
      <c r="B289" s="3" t="s">
        <v>711</v>
      </c>
      <c r="C289" s="3" t="s">
        <v>712</v>
      </c>
      <c r="D289" s="4" t="s">
        <v>713</v>
      </c>
      <c r="E289" s="4"/>
      <c r="F289" s="4"/>
      <c r="G289" s="4" t="s">
        <v>1111</v>
      </c>
    </row>
    <row r="290" spans="1:7" x14ac:dyDescent="0.3">
      <c r="A290" s="4"/>
      <c r="B290" s="3" t="s">
        <v>714</v>
      </c>
      <c r="C290" s="3" t="s">
        <v>715</v>
      </c>
      <c r="D290" s="4" t="s">
        <v>716</v>
      </c>
      <c r="E290" s="4"/>
      <c r="F290" s="4"/>
      <c r="G290" s="4" t="s">
        <v>1112</v>
      </c>
    </row>
    <row r="291" spans="1:7" x14ac:dyDescent="0.3">
      <c r="A291" s="4"/>
      <c r="B291" s="3" t="s">
        <v>717</v>
      </c>
      <c r="C291" s="3" t="s">
        <v>718</v>
      </c>
      <c r="D291" s="4" t="s">
        <v>719</v>
      </c>
      <c r="E291" s="4" t="s">
        <v>222</v>
      </c>
      <c r="F291" s="4" t="s">
        <v>720</v>
      </c>
      <c r="G291" s="4" t="s">
        <v>1113</v>
      </c>
    </row>
    <row r="292" spans="1:7" x14ac:dyDescent="0.3">
      <c r="A292" s="4"/>
      <c r="B292" s="3" t="s">
        <v>721</v>
      </c>
      <c r="C292" s="3" t="s">
        <v>722</v>
      </c>
      <c r="D292" s="4" t="s">
        <v>723</v>
      </c>
      <c r="E292" s="4"/>
      <c r="F292" s="4"/>
      <c r="G292" s="4" t="s">
        <v>1114</v>
      </c>
    </row>
    <row r="293" spans="1:7" x14ac:dyDescent="0.3">
      <c r="A293" s="4"/>
      <c r="B293" s="3" t="s">
        <v>724</v>
      </c>
      <c r="C293" s="3" t="s">
        <v>725</v>
      </c>
      <c r="D293" s="4" t="s">
        <v>726</v>
      </c>
      <c r="E293" s="4"/>
      <c r="F293" s="4"/>
      <c r="G293" s="4" t="s">
        <v>1112</v>
      </c>
    </row>
    <row r="294" spans="1:7" x14ac:dyDescent="0.3">
      <c r="A294" s="4"/>
      <c r="B294" s="3" t="s">
        <v>727</v>
      </c>
      <c r="C294" s="3" t="s">
        <v>728</v>
      </c>
      <c r="D294" s="4" t="s">
        <v>729</v>
      </c>
      <c r="E294" s="4" t="s">
        <v>222</v>
      </c>
      <c r="F294" s="4" t="s">
        <v>730</v>
      </c>
      <c r="G294" s="4" t="s">
        <v>1112</v>
      </c>
    </row>
    <row r="295" spans="1:7" x14ac:dyDescent="0.3">
      <c r="A295" s="4"/>
      <c r="B295" s="3" t="s">
        <v>703</v>
      </c>
      <c r="C295" s="3" t="s">
        <v>731</v>
      </c>
      <c r="D295" s="4" t="s">
        <v>732</v>
      </c>
      <c r="E295" s="4"/>
      <c r="F295" s="4"/>
      <c r="G295" t="s">
        <v>1115</v>
      </c>
    </row>
    <row r="296" spans="1:7" x14ac:dyDescent="0.3">
      <c r="A296" s="4"/>
      <c r="B296" s="3" t="s">
        <v>733</v>
      </c>
      <c r="C296" s="3" t="s">
        <v>734</v>
      </c>
      <c r="D296" s="4" t="s">
        <v>735</v>
      </c>
      <c r="E296" s="4"/>
      <c r="F296" s="4"/>
      <c r="G296" t="s">
        <v>1116</v>
      </c>
    </row>
    <row r="297" spans="1:7" x14ac:dyDescent="0.3">
      <c r="A297" s="4"/>
      <c r="B297" s="3" t="s">
        <v>736</v>
      </c>
      <c r="C297" s="3" t="s">
        <v>737</v>
      </c>
      <c r="D297" s="4" t="s">
        <v>738</v>
      </c>
      <c r="E297" s="4" t="s">
        <v>222</v>
      </c>
      <c r="F297" s="4" t="s">
        <v>739</v>
      </c>
    </row>
    <row r="298" spans="1:7" x14ac:dyDescent="0.3">
      <c r="A298" s="4"/>
      <c r="B298" s="3" t="s">
        <v>740</v>
      </c>
      <c r="C298" s="3" t="s">
        <v>741</v>
      </c>
      <c r="D298" s="4" t="s">
        <v>742</v>
      </c>
      <c r="E298" s="4"/>
      <c r="F298" s="4"/>
      <c r="G298" t="s">
        <v>1117</v>
      </c>
    </row>
    <row r="299" spans="1:7" x14ac:dyDescent="0.3">
      <c r="A299" s="4"/>
      <c r="B299" s="3" t="s">
        <v>743</v>
      </c>
      <c r="C299" s="3" t="s">
        <v>744</v>
      </c>
      <c r="D299" s="4" t="s">
        <v>745</v>
      </c>
      <c r="E299" s="4"/>
      <c r="F299" s="4"/>
      <c r="G299" t="s">
        <v>1118</v>
      </c>
    </row>
    <row r="300" spans="1:7" x14ac:dyDescent="0.3">
      <c r="A300" s="24"/>
      <c r="B300" s="3" t="s">
        <v>746</v>
      </c>
      <c r="C300" s="3" t="s">
        <v>747</v>
      </c>
      <c r="D300" s="4" t="s">
        <v>748</v>
      </c>
      <c r="E300" s="4" t="s">
        <v>222</v>
      </c>
      <c r="F300" s="4" t="s">
        <v>749</v>
      </c>
    </row>
    <row r="301" spans="1:7" x14ac:dyDescent="0.3">
      <c r="A301" s="24"/>
      <c r="B301" s="3" t="s">
        <v>750</v>
      </c>
      <c r="C301" s="3" t="s">
        <v>751</v>
      </c>
      <c r="D301" s="4" t="s">
        <v>752</v>
      </c>
      <c r="E301" s="4"/>
      <c r="F301" s="4"/>
      <c r="G301" t="s">
        <v>1119</v>
      </c>
    </row>
    <row r="302" spans="1:7" x14ac:dyDescent="0.3">
      <c r="A302" s="24"/>
      <c r="B302" s="3" t="s">
        <v>753</v>
      </c>
      <c r="C302" s="3" t="s">
        <v>754</v>
      </c>
      <c r="D302" s="4" t="s">
        <v>755</v>
      </c>
      <c r="E302" s="4"/>
      <c r="F302" s="4"/>
      <c r="G302" t="s">
        <v>1120</v>
      </c>
    </row>
    <row r="303" spans="1:7" x14ac:dyDescent="0.3">
      <c r="A303" s="24"/>
      <c r="B303" s="3" t="s">
        <v>756</v>
      </c>
      <c r="C303" s="3" t="s">
        <v>757</v>
      </c>
      <c r="D303" s="4" t="s">
        <v>758</v>
      </c>
      <c r="E303" s="4" t="s">
        <v>222</v>
      </c>
      <c r="F303" s="4" t="s">
        <v>759</v>
      </c>
    </row>
    <row r="304" spans="1:7" x14ac:dyDescent="0.3">
      <c r="A304" s="24"/>
      <c r="B304" s="3" t="s">
        <v>760</v>
      </c>
      <c r="C304" s="3" t="s">
        <v>761</v>
      </c>
      <c r="D304" s="4" t="s">
        <v>762</v>
      </c>
      <c r="E304" s="4"/>
      <c r="F304" s="4"/>
      <c r="G304" t="s">
        <v>1121</v>
      </c>
    </row>
    <row r="305" spans="1:7" x14ac:dyDescent="0.3">
      <c r="A305" s="24"/>
      <c r="B305" s="3" t="s">
        <v>763</v>
      </c>
      <c r="C305" s="3" t="s">
        <v>764</v>
      </c>
      <c r="D305" s="4" t="s">
        <v>765</v>
      </c>
      <c r="E305" s="4"/>
      <c r="F305" s="4"/>
      <c r="G305" t="s">
        <v>1122</v>
      </c>
    </row>
    <row r="306" spans="1:7" x14ac:dyDescent="0.3">
      <c r="A306" s="24"/>
      <c r="B306" s="3" t="s">
        <v>766</v>
      </c>
      <c r="C306" s="3" t="s">
        <v>767</v>
      </c>
      <c r="D306" s="4" t="s">
        <v>768</v>
      </c>
      <c r="E306" s="4" t="s">
        <v>222</v>
      </c>
      <c r="F306" s="4" t="s">
        <v>769</v>
      </c>
    </row>
    <row r="307" spans="1:7" x14ac:dyDescent="0.3">
      <c r="A307" s="24"/>
      <c r="B307" s="3" t="s">
        <v>770</v>
      </c>
      <c r="C307" s="3" t="s">
        <v>771</v>
      </c>
      <c r="D307" s="4" t="s">
        <v>772</v>
      </c>
      <c r="E307" s="4"/>
      <c r="F307" s="4"/>
      <c r="G307" t="s">
        <v>1123</v>
      </c>
    </row>
    <row r="308" spans="1:7" x14ac:dyDescent="0.3">
      <c r="A308" s="24"/>
      <c r="B308" s="3" t="s">
        <v>773</v>
      </c>
      <c r="C308" s="3" t="s">
        <v>774</v>
      </c>
      <c r="D308" s="4" t="s">
        <v>775</v>
      </c>
      <c r="E308" s="4"/>
      <c r="F308" s="4"/>
      <c r="G308" t="s">
        <v>1124</v>
      </c>
    </row>
    <row r="309" spans="1:7" x14ac:dyDescent="0.3">
      <c r="A309" s="24"/>
      <c r="B309" s="3" t="s">
        <v>776</v>
      </c>
      <c r="C309" s="3" t="s">
        <v>777</v>
      </c>
      <c r="D309" s="4" t="s">
        <v>778</v>
      </c>
      <c r="E309" s="4" t="s">
        <v>222</v>
      </c>
      <c r="F309" s="4" t="s">
        <v>779</v>
      </c>
    </row>
    <row r="310" spans="1:7" x14ac:dyDescent="0.3">
      <c r="A310" s="24"/>
      <c r="B310" s="3" t="s">
        <v>780</v>
      </c>
      <c r="C310" s="3" t="s">
        <v>781</v>
      </c>
      <c r="D310" s="4" t="s">
        <v>782</v>
      </c>
      <c r="E310" s="4"/>
      <c r="F310" s="4"/>
      <c r="G310" t="s">
        <v>1125</v>
      </c>
    </row>
    <row r="311" spans="1:7" x14ac:dyDescent="0.3">
      <c r="A311" s="24"/>
      <c r="B311" s="3" t="s">
        <v>783</v>
      </c>
      <c r="C311" s="3" t="s">
        <v>784</v>
      </c>
      <c r="D311" s="4" t="s">
        <v>785</v>
      </c>
      <c r="E311" s="4"/>
      <c r="F311" s="4"/>
      <c r="G311" t="s">
        <v>1126</v>
      </c>
    </row>
    <row r="312" spans="1:7" x14ac:dyDescent="0.3">
      <c r="A312" s="24"/>
      <c r="B312" s="3" t="s">
        <v>786</v>
      </c>
      <c r="C312" s="3" t="s">
        <v>787</v>
      </c>
      <c r="D312" s="4" t="s">
        <v>788</v>
      </c>
      <c r="E312" s="4" t="s">
        <v>222</v>
      </c>
      <c r="F312" s="4" t="s">
        <v>789</v>
      </c>
    </row>
    <row r="313" spans="1:7" x14ac:dyDescent="0.3">
      <c r="A313" s="24"/>
      <c r="B313" s="3" t="s">
        <v>790</v>
      </c>
      <c r="C313" s="3" t="s">
        <v>791</v>
      </c>
      <c r="D313" s="4" t="s">
        <v>792</v>
      </c>
      <c r="E313" s="4"/>
      <c r="F313" s="4"/>
      <c r="G313" t="s">
        <v>1127</v>
      </c>
    </row>
    <row r="314" spans="1:7" x14ac:dyDescent="0.3">
      <c r="A314" s="24"/>
      <c r="B314" s="3" t="s">
        <v>793</v>
      </c>
      <c r="C314" s="3" t="s">
        <v>794</v>
      </c>
      <c r="D314" s="4" t="s">
        <v>795</v>
      </c>
      <c r="E314" s="4"/>
      <c r="F314" s="4"/>
      <c r="G314" t="s">
        <v>1128</v>
      </c>
    </row>
    <row r="315" spans="1:7" x14ac:dyDescent="0.3">
      <c r="A315" s="24"/>
      <c r="B315" s="3"/>
      <c r="C315" s="3"/>
      <c r="D315" s="4"/>
      <c r="E315" s="4"/>
      <c r="F315" s="4"/>
    </row>
    <row r="316" spans="1:7" x14ac:dyDescent="0.3">
      <c r="A316" s="24"/>
      <c r="B316" s="3" t="s">
        <v>705</v>
      </c>
      <c r="C316" s="3" t="s">
        <v>796</v>
      </c>
      <c r="D316" s="4" t="s">
        <v>797</v>
      </c>
      <c r="E316" s="4"/>
      <c r="F316" s="4"/>
      <c r="G316" t="s">
        <v>1129</v>
      </c>
    </row>
    <row r="317" spans="1:7" x14ac:dyDescent="0.3">
      <c r="A317" s="24"/>
      <c r="B317" s="3" t="s">
        <v>798</v>
      </c>
      <c r="C317" s="3" t="s">
        <v>799</v>
      </c>
      <c r="D317" s="4" t="s">
        <v>800</v>
      </c>
      <c r="E317" s="4"/>
      <c r="F317" s="4"/>
      <c r="G317" t="s">
        <v>1130</v>
      </c>
    </row>
    <row r="318" spans="1:7" x14ac:dyDescent="0.3">
      <c r="A318" s="24"/>
      <c r="B318" s="3" t="s">
        <v>801</v>
      </c>
      <c r="C318" s="3" t="s">
        <v>802</v>
      </c>
      <c r="D318" s="4" t="s">
        <v>803</v>
      </c>
      <c r="E318" s="4"/>
      <c r="F318" s="4"/>
      <c r="G318" t="s">
        <v>1131</v>
      </c>
    </row>
    <row r="319" spans="1:7" x14ac:dyDescent="0.3">
      <c r="A319" s="24"/>
      <c r="B319" s="3" t="s">
        <v>804</v>
      </c>
      <c r="C319" s="3" t="s">
        <v>805</v>
      </c>
      <c r="D319" s="4" t="s">
        <v>806</v>
      </c>
      <c r="E319" s="4"/>
      <c r="F319" s="4"/>
      <c r="G319" t="s">
        <v>1132</v>
      </c>
    </row>
    <row r="320" spans="1:7" x14ac:dyDescent="0.3">
      <c r="A320" s="24"/>
      <c r="B320" s="3" t="s">
        <v>807</v>
      </c>
      <c r="C320" s="3" t="s">
        <v>808</v>
      </c>
      <c r="D320" s="4" t="s">
        <v>809</v>
      </c>
      <c r="E320" s="4"/>
      <c r="F320" s="4"/>
      <c r="G320" t="s">
        <v>1133</v>
      </c>
    </row>
    <row r="321" spans="1:7" x14ac:dyDescent="0.3">
      <c r="A321" s="24"/>
      <c r="B321" s="3" t="s">
        <v>810</v>
      </c>
      <c r="C321" s="3" t="s">
        <v>811</v>
      </c>
      <c r="D321" s="4" t="s">
        <v>812</v>
      </c>
      <c r="E321" s="4"/>
      <c r="F321" s="4"/>
      <c r="G321" t="s">
        <v>1134</v>
      </c>
    </row>
    <row r="322" spans="1:7" x14ac:dyDescent="0.3">
      <c r="A322" s="24"/>
      <c r="B322" s="3" t="s">
        <v>813</v>
      </c>
      <c r="C322" s="3" t="s">
        <v>814</v>
      </c>
      <c r="D322" s="4" t="s">
        <v>815</v>
      </c>
      <c r="E322" s="4"/>
      <c r="F322" s="4"/>
      <c r="G322" t="s">
        <v>1135</v>
      </c>
    </row>
    <row r="323" spans="1:7" x14ac:dyDescent="0.3">
      <c r="A323" s="24"/>
      <c r="B323" s="3" t="s">
        <v>816</v>
      </c>
      <c r="C323" s="3" t="s">
        <v>817</v>
      </c>
      <c r="D323" s="4" t="s">
        <v>818</v>
      </c>
      <c r="E323" s="4"/>
      <c r="F323" s="4"/>
      <c r="G323" t="s">
        <v>1136</v>
      </c>
    </row>
    <row r="324" spans="1:7" x14ac:dyDescent="0.3">
      <c r="A324" s="24"/>
      <c r="B324" s="3" t="s">
        <v>819</v>
      </c>
      <c r="C324" s="3" t="s">
        <v>820</v>
      </c>
      <c r="D324" s="4" t="s">
        <v>821</v>
      </c>
      <c r="E324" s="4"/>
      <c r="F324" s="4"/>
      <c r="G324" t="s">
        <v>1137</v>
      </c>
    </row>
    <row r="325" spans="1:7" x14ac:dyDescent="0.3">
      <c r="A325" s="24"/>
      <c r="B325" s="3" t="s">
        <v>822</v>
      </c>
      <c r="C325" s="3" t="s">
        <v>823</v>
      </c>
      <c r="D325" s="4" t="s">
        <v>824</v>
      </c>
      <c r="E325" s="4"/>
      <c r="F325" s="4"/>
      <c r="G325" t="s">
        <v>1138</v>
      </c>
    </row>
    <row r="326" spans="1:7" x14ac:dyDescent="0.3">
      <c r="A326" s="24"/>
      <c r="B326" s="3" t="s">
        <v>825</v>
      </c>
      <c r="C326" s="3" t="s">
        <v>826</v>
      </c>
      <c r="D326" s="4" t="s">
        <v>827</v>
      </c>
      <c r="E326" s="4"/>
      <c r="F326" s="4"/>
      <c r="G326" t="s">
        <v>1139</v>
      </c>
    </row>
    <row r="327" spans="1:7" x14ac:dyDescent="0.3">
      <c r="A327" s="24"/>
      <c r="B327" s="3" t="s">
        <v>828</v>
      </c>
      <c r="C327" s="3" t="s">
        <v>829</v>
      </c>
      <c r="D327" s="4" t="s">
        <v>830</v>
      </c>
      <c r="E327" s="4"/>
      <c r="F327" s="4"/>
      <c r="G327" t="s">
        <v>1140</v>
      </c>
    </row>
    <row r="328" spans="1:7" x14ac:dyDescent="0.3">
      <c r="A328" s="24"/>
      <c r="B328" s="3" t="s">
        <v>831</v>
      </c>
      <c r="C328" s="3" t="s">
        <v>832</v>
      </c>
      <c r="D328" s="4" t="s">
        <v>833</v>
      </c>
      <c r="E328" s="4" t="s">
        <v>222</v>
      </c>
      <c r="F328" s="4" t="s">
        <v>834</v>
      </c>
    </row>
    <row r="329" spans="1:7" x14ac:dyDescent="0.3">
      <c r="A329" s="24"/>
      <c r="B329" s="3" t="s">
        <v>835</v>
      </c>
      <c r="C329" s="3" t="s">
        <v>836</v>
      </c>
      <c r="D329" s="4" t="s">
        <v>837</v>
      </c>
      <c r="E329" s="4" t="s">
        <v>222</v>
      </c>
      <c r="F329" s="4" t="s">
        <v>838</v>
      </c>
    </row>
    <row r="330" spans="1:7" x14ac:dyDescent="0.3">
      <c r="A330" s="24"/>
      <c r="B330" s="3" t="s">
        <v>839</v>
      </c>
      <c r="C330" s="3" t="s">
        <v>840</v>
      </c>
      <c r="D330" s="4" t="s">
        <v>841</v>
      </c>
      <c r="E330" s="4" t="s">
        <v>222</v>
      </c>
      <c r="F330" s="4" t="s">
        <v>842</v>
      </c>
    </row>
    <row r="331" spans="1:7" x14ac:dyDescent="0.3">
      <c r="A331" s="24"/>
      <c r="B331" s="3" t="s">
        <v>843</v>
      </c>
      <c r="C331" s="3" t="s">
        <v>844</v>
      </c>
      <c r="D331" s="4" t="s">
        <v>845</v>
      </c>
      <c r="E331" s="4" t="s">
        <v>222</v>
      </c>
      <c r="F331" s="4" t="s">
        <v>846</v>
      </c>
    </row>
    <row r="332" spans="1:7" x14ac:dyDescent="0.3">
      <c r="A332" s="24"/>
      <c r="B332" s="3" t="s">
        <v>847</v>
      </c>
      <c r="C332" s="3" t="s">
        <v>848</v>
      </c>
      <c r="D332" s="4" t="s">
        <v>849</v>
      </c>
      <c r="E332" s="4" t="s">
        <v>222</v>
      </c>
      <c r="F332" s="4" t="s">
        <v>850</v>
      </c>
    </row>
    <row r="333" spans="1:7" x14ac:dyDescent="0.3">
      <c r="A333" s="24"/>
      <c r="B333" s="3" t="s">
        <v>851</v>
      </c>
      <c r="C333" s="3" t="s">
        <v>852</v>
      </c>
      <c r="D333" s="4" t="s">
        <v>853</v>
      </c>
      <c r="E333" s="4" t="s">
        <v>222</v>
      </c>
      <c r="F333" s="4" t="s">
        <v>854</v>
      </c>
    </row>
    <row r="334" spans="1:7" x14ac:dyDescent="0.3">
      <c r="A334" s="24"/>
      <c r="B334" s="3" t="s">
        <v>855</v>
      </c>
      <c r="C334" s="3" t="s">
        <v>856</v>
      </c>
      <c r="D334" s="4" t="s">
        <v>857</v>
      </c>
      <c r="E334" s="4" t="s">
        <v>222</v>
      </c>
      <c r="F334" s="4" t="s">
        <v>858</v>
      </c>
    </row>
    <row r="335" spans="1:7" x14ac:dyDescent="0.3">
      <c r="A335" s="24"/>
      <c r="B335" s="3" t="s">
        <v>859</v>
      </c>
      <c r="C335" s="3" t="s">
        <v>860</v>
      </c>
      <c r="D335" s="4" t="s">
        <v>861</v>
      </c>
      <c r="E335" s="4" t="s">
        <v>222</v>
      </c>
      <c r="F335" s="4" t="s">
        <v>862</v>
      </c>
    </row>
    <row r="336" spans="1:7" x14ac:dyDescent="0.3">
      <c r="A336" s="24"/>
      <c r="B336" s="3" t="s">
        <v>863</v>
      </c>
      <c r="C336" s="3" t="s">
        <v>864</v>
      </c>
      <c r="D336" s="4" t="s">
        <v>865</v>
      </c>
      <c r="E336" s="4" t="s">
        <v>222</v>
      </c>
      <c r="F336" s="4" t="s">
        <v>866</v>
      </c>
    </row>
    <row r="337" spans="1:6" x14ac:dyDescent="0.3">
      <c r="A337" s="24"/>
      <c r="B337" s="3" t="s">
        <v>867</v>
      </c>
      <c r="C337" s="3" t="s">
        <v>868</v>
      </c>
      <c r="D337" s="4" t="s">
        <v>869</v>
      </c>
      <c r="E337" s="4" t="s">
        <v>222</v>
      </c>
      <c r="F337" s="4" t="s">
        <v>870</v>
      </c>
    </row>
    <row r="338" spans="1:6" x14ac:dyDescent="0.3">
      <c r="A338" s="4"/>
      <c r="B338" s="3"/>
      <c r="C338" s="3"/>
      <c r="D338" s="4"/>
      <c r="E338" s="4"/>
      <c r="F338" s="4"/>
    </row>
    <row r="339" spans="1:6" x14ac:dyDescent="0.3">
      <c r="A339" s="24" t="s">
        <v>871</v>
      </c>
      <c r="B339" s="3"/>
      <c r="C339" s="3"/>
      <c r="D339" s="4"/>
      <c r="E339" s="4"/>
      <c r="F339" s="4"/>
    </row>
    <row r="340" spans="1:6" x14ac:dyDescent="0.3">
      <c r="A340" s="24"/>
      <c r="B340" s="3">
        <v>97</v>
      </c>
      <c r="C340" s="3"/>
      <c r="D340" s="4" t="s">
        <v>872</v>
      </c>
      <c r="E340" s="4" t="s">
        <v>89</v>
      </c>
      <c r="F340" s="4"/>
    </row>
    <row r="341" spans="1:6" x14ac:dyDescent="0.3">
      <c r="A341" s="24"/>
      <c r="B341" s="3">
        <v>98</v>
      </c>
      <c r="C341" s="3"/>
      <c r="D341" s="4" t="s">
        <v>873</v>
      </c>
      <c r="E341" s="4" t="s">
        <v>89</v>
      </c>
      <c r="F341" s="4"/>
    </row>
    <row r="342" spans="1:6" x14ac:dyDescent="0.3">
      <c r="A342" s="24"/>
      <c r="B342" s="3">
        <v>99</v>
      </c>
      <c r="C342" s="3"/>
      <c r="D342" s="4" t="s">
        <v>874</v>
      </c>
      <c r="E342" s="4" t="s">
        <v>89</v>
      </c>
      <c r="F342" s="4"/>
    </row>
    <row r="343" spans="1:6" x14ac:dyDescent="0.3">
      <c r="A343" s="24"/>
      <c r="B343" s="3">
        <v>100</v>
      </c>
      <c r="C343" s="3"/>
      <c r="D343" s="4" t="s">
        <v>875</v>
      </c>
      <c r="E343" s="4" t="s">
        <v>89</v>
      </c>
      <c r="F343" s="4"/>
    </row>
    <row r="344" spans="1:6" x14ac:dyDescent="0.3">
      <c r="A344" s="24"/>
      <c r="B344" s="3">
        <v>101</v>
      </c>
      <c r="C344" s="3"/>
      <c r="D344" s="4" t="s">
        <v>876</v>
      </c>
      <c r="E344" s="4" t="s">
        <v>89</v>
      </c>
      <c r="F344" s="4"/>
    </row>
    <row r="345" spans="1:6" x14ac:dyDescent="0.3">
      <c r="A345" s="24"/>
      <c r="B345" s="3" t="s">
        <v>877</v>
      </c>
      <c r="C345" s="3"/>
      <c r="D345" s="4" t="s">
        <v>878</v>
      </c>
      <c r="E345" s="4" t="s">
        <v>89</v>
      </c>
      <c r="F345" s="4"/>
    </row>
    <row r="346" spans="1:6" x14ac:dyDescent="0.3">
      <c r="A346" s="24"/>
      <c r="B346" s="3" t="s">
        <v>879</v>
      </c>
      <c r="C346" s="3"/>
      <c r="D346" s="4" t="s">
        <v>880</v>
      </c>
      <c r="E346" s="4" t="s">
        <v>89</v>
      </c>
      <c r="F346" s="4"/>
    </row>
    <row r="347" spans="1:6" x14ac:dyDescent="0.3">
      <c r="A347" s="24"/>
      <c r="B347" s="3" t="s">
        <v>877</v>
      </c>
      <c r="C347" s="3"/>
      <c r="D347" s="4" t="s">
        <v>881</v>
      </c>
      <c r="E347" s="4" t="s">
        <v>89</v>
      </c>
      <c r="F347" s="4"/>
    </row>
    <row r="348" spans="1:6" x14ac:dyDescent="0.3">
      <c r="A348" s="24"/>
      <c r="B348" s="3">
        <v>103</v>
      </c>
      <c r="C348" s="3"/>
      <c r="D348" s="4" t="s">
        <v>882</v>
      </c>
      <c r="E348" s="4" t="s">
        <v>89</v>
      </c>
      <c r="F348" s="4"/>
    </row>
    <row r="349" spans="1:6" x14ac:dyDescent="0.3">
      <c r="A349" s="24"/>
      <c r="B349" s="3">
        <v>104</v>
      </c>
      <c r="C349" s="3"/>
      <c r="D349" s="4" t="s">
        <v>883</v>
      </c>
      <c r="E349" s="4" t="s">
        <v>89</v>
      </c>
      <c r="F349" s="4"/>
    </row>
    <row r="350" spans="1:6" x14ac:dyDescent="0.3">
      <c r="A350" s="24"/>
      <c r="B350" s="3">
        <v>105</v>
      </c>
      <c r="C350" s="3"/>
      <c r="D350" s="4" t="s">
        <v>884</v>
      </c>
      <c r="E350" s="4" t="s">
        <v>89</v>
      </c>
      <c r="F350" s="4"/>
    </row>
    <row r="351" spans="1:6" x14ac:dyDescent="0.3">
      <c r="A351" s="24"/>
      <c r="B351" s="3">
        <v>106</v>
      </c>
      <c r="C351" s="3"/>
      <c r="D351" s="4" t="s">
        <v>885</v>
      </c>
      <c r="E351" s="4" t="s">
        <v>89</v>
      </c>
      <c r="F351" s="4"/>
    </row>
    <row r="352" spans="1:6" x14ac:dyDescent="0.3">
      <c r="A352" s="24"/>
      <c r="B352" s="3">
        <v>107</v>
      </c>
      <c r="C352" s="3"/>
      <c r="D352" s="4" t="s">
        <v>886</v>
      </c>
      <c r="E352" s="4" t="s">
        <v>89</v>
      </c>
      <c r="F352" s="4"/>
    </row>
    <row r="353" spans="1:7" x14ac:dyDescent="0.3">
      <c r="A353" s="24"/>
      <c r="B353" s="3">
        <v>108</v>
      </c>
      <c r="C353" s="3"/>
      <c r="D353" s="4" t="s">
        <v>887</v>
      </c>
      <c r="E353" s="4" t="s">
        <v>89</v>
      </c>
      <c r="F353" s="4"/>
    </row>
    <row r="354" spans="1:7" x14ac:dyDescent="0.3">
      <c r="A354" s="24"/>
      <c r="B354" s="3">
        <v>109</v>
      </c>
      <c r="C354" s="3"/>
      <c r="D354" s="4" t="s">
        <v>888</v>
      </c>
      <c r="E354" s="4" t="s">
        <v>89</v>
      </c>
      <c r="F354" s="4"/>
    </row>
    <row r="355" spans="1:7" x14ac:dyDescent="0.3">
      <c r="A355" s="24"/>
      <c r="B355" s="3">
        <v>110</v>
      </c>
      <c r="C355" s="3"/>
      <c r="D355" s="4" t="s">
        <v>889</v>
      </c>
      <c r="E355" s="4" t="s">
        <v>89</v>
      </c>
      <c r="F355" s="4"/>
    </row>
    <row r="356" spans="1:7" x14ac:dyDescent="0.3">
      <c r="A356" s="24"/>
      <c r="B356" s="3"/>
      <c r="C356" s="3"/>
      <c r="D356" s="4"/>
      <c r="E356" s="4"/>
      <c r="F356" s="4"/>
    </row>
    <row r="357" spans="1:7" x14ac:dyDescent="0.3">
      <c r="A357" s="24" t="s">
        <v>890</v>
      </c>
      <c r="B357" s="3"/>
      <c r="C357" s="3"/>
      <c r="D357" s="4"/>
      <c r="E357" s="4"/>
      <c r="F357" s="4"/>
      <c r="G357" s="10"/>
    </row>
    <row r="358" spans="1:7" x14ac:dyDescent="0.3">
      <c r="A358" s="24"/>
      <c r="B358" s="3" t="s">
        <v>891</v>
      </c>
      <c r="C358" s="3" t="s">
        <v>877</v>
      </c>
      <c r="D358" s="4" t="s">
        <v>892</v>
      </c>
      <c r="E358" s="4" t="s">
        <v>89</v>
      </c>
      <c r="F358" s="4"/>
      <c r="G358" s="11"/>
    </row>
    <row r="359" spans="1:7" x14ac:dyDescent="0.3">
      <c r="A359" s="24"/>
      <c r="B359" s="3" t="s">
        <v>893</v>
      </c>
      <c r="C359" s="3" t="s">
        <v>879</v>
      </c>
      <c r="D359" s="4" t="s">
        <v>894</v>
      </c>
      <c r="E359" s="4" t="s">
        <v>89</v>
      </c>
      <c r="F359" s="4"/>
      <c r="G359" s="11"/>
    </row>
    <row r="360" spans="1:7" x14ac:dyDescent="0.3">
      <c r="A360" s="24"/>
      <c r="B360" s="3" t="s">
        <v>895</v>
      </c>
      <c r="C360" s="3" t="s">
        <v>896</v>
      </c>
      <c r="D360" s="4" t="s">
        <v>897</v>
      </c>
      <c r="E360" s="4" t="s">
        <v>89</v>
      </c>
      <c r="F360" s="4"/>
      <c r="G360" s="11"/>
    </row>
    <row r="361" spans="1:7" x14ac:dyDescent="0.3">
      <c r="A361" s="24"/>
      <c r="B361" s="3" t="s">
        <v>898</v>
      </c>
      <c r="C361" s="3" t="s">
        <v>899</v>
      </c>
      <c r="D361" s="4" t="s">
        <v>900</v>
      </c>
      <c r="E361" s="4" t="s">
        <v>89</v>
      </c>
      <c r="F361" s="4"/>
      <c r="G361" s="11"/>
    </row>
    <row r="362" spans="1:7" x14ac:dyDescent="0.3">
      <c r="A362" s="24"/>
      <c r="B362" s="3" t="s">
        <v>901</v>
      </c>
      <c r="C362" s="3" t="s">
        <v>902</v>
      </c>
      <c r="D362" s="4" t="s">
        <v>903</v>
      </c>
      <c r="E362" s="4" t="s">
        <v>89</v>
      </c>
      <c r="F362" s="4"/>
      <c r="G362" s="11"/>
    </row>
    <row r="363" spans="1:7" x14ac:dyDescent="0.3">
      <c r="A363" s="24"/>
      <c r="B363" s="3" t="s">
        <v>904</v>
      </c>
      <c r="C363" s="3" t="s">
        <v>905</v>
      </c>
      <c r="D363" s="4" t="s">
        <v>906</v>
      </c>
      <c r="E363" s="4" t="s">
        <v>89</v>
      </c>
      <c r="F363" s="4"/>
      <c r="G363" s="11"/>
    </row>
    <row r="364" spans="1:7" x14ac:dyDescent="0.3">
      <c r="A364" s="24"/>
      <c r="B364" s="3" t="s">
        <v>907</v>
      </c>
      <c r="C364" s="3" t="s">
        <v>908</v>
      </c>
      <c r="D364" s="4" t="s">
        <v>909</v>
      </c>
      <c r="E364" s="4" t="s">
        <v>89</v>
      </c>
      <c r="F364" s="4"/>
      <c r="G364" s="11"/>
    </row>
    <row r="365" spans="1:7" x14ac:dyDescent="0.3">
      <c r="A365" s="24"/>
      <c r="B365" s="3" t="s">
        <v>910</v>
      </c>
      <c r="C365" s="3" t="s">
        <v>911</v>
      </c>
      <c r="D365" s="4" t="s">
        <v>912</v>
      </c>
      <c r="E365" s="4" t="s">
        <v>89</v>
      </c>
      <c r="F365" s="4"/>
      <c r="G365" s="11"/>
    </row>
    <row r="366" spans="1:7" x14ac:dyDescent="0.3">
      <c r="A366" s="24"/>
      <c r="B366" s="3" t="s">
        <v>913</v>
      </c>
      <c r="C366" s="3" t="s">
        <v>914</v>
      </c>
      <c r="D366" s="4" t="s">
        <v>915</v>
      </c>
      <c r="E366" s="4" t="s">
        <v>89</v>
      </c>
      <c r="F366" s="4"/>
      <c r="G366" s="11"/>
    </row>
    <row r="367" spans="1:7" x14ac:dyDescent="0.3">
      <c r="A367" s="24"/>
      <c r="B367" s="3" t="s">
        <v>916</v>
      </c>
      <c r="C367" s="3" t="s">
        <v>917</v>
      </c>
      <c r="D367" s="4" t="s">
        <v>918</v>
      </c>
      <c r="E367" s="4" t="s">
        <v>89</v>
      </c>
      <c r="F367" s="4"/>
      <c r="G367" s="11"/>
    </row>
    <row r="368" spans="1:7" x14ac:dyDescent="0.3">
      <c r="A368" s="24"/>
      <c r="B368" s="3" t="s">
        <v>919</v>
      </c>
      <c r="C368" s="3" t="s">
        <v>920</v>
      </c>
      <c r="D368" s="4" t="s">
        <v>921</v>
      </c>
      <c r="E368" s="4" t="s">
        <v>89</v>
      </c>
      <c r="F368" s="4"/>
      <c r="G368" s="11"/>
    </row>
    <row r="369" spans="1:7" x14ac:dyDescent="0.3">
      <c r="A369" s="24"/>
      <c r="B369" s="3" t="s">
        <v>922</v>
      </c>
      <c r="C369" s="3" t="s">
        <v>923</v>
      </c>
      <c r="D369" s="4" t="s">
        <v>924</v>
      </c>
      <c r="E369" s="4" t="s">
        <v>89</v>
      </c>
      <c r="F369" s="4"/>
      <c r="G369" s="11"/>
    </row>
    <row r="370" spans="1:7" x14ac:dyDescent="0.3">
      <c r="A370" s="24"/>
      <c r="B370" s="3" t="s">
        <v>925</v>
      </c>
      <c r="C370" s="3" t="s">
        <v>926</v>
      </c>
      <c r="D370" s="4" t="s">
        <v>927</v>
      </c>
      <c r="E370" s="4" t="s">
        <v>89</v>
      </c>
      <c r="F370" s="4"/>
      <c r="G370" s="11"/>
    </row>
    <row r="371" spans="1:7" ht="16.5" customHeight="1" x14ac:dyDescent="0.3">
      <c r="A371" s="24"/>
      <c r="B371" s="3" t="s">
        <v>928</v>
      </c>
      <c r="C371" s="3" t="s">
        <v>929</v>
      </c>
      <c r="D371" s="4" t="s">
        <v>930</v>
      </c>
      <c r="E371" s="4" t="s">
        <v>89</v>
      </c>
      <c r="F371" s="4"/>
      <c r="G371" s="11"/>
    </row>
    <row r="372" spans="1:7" x14ac:dyDescent="0.3">
      <c r="A372" s="24"/>
      <c r="B372" s="3" t="s">
        <v>931</v>
      </c>
      <c r="C372" s="3" t="s">
        <v>932</v>
      </c>
      <c r="D372" s="4" t="s">
        <v>933</v>
      </c>
      <c r="E372" s="4" t="s">
        <v>89</v>
      </c>
      <c r="F372" s="4"/>
      <c r="G372" s="11"/>
    </row>
    <row r="373" spans="1:7" x14ac:dyDescent="0.3">
      <c r="A373" s="24"/>
      <c r="B373" s="3" t="s">
        <v>934</v>
      </c>
      <c r="C373" s="3" t="s">
        <v>935</v>
      </c>
      <c r="D373" s="4" t="s">
        <v>936</v>
      </c>
      <c r="E373" s="4" t="s">
        <v>89</v>
      </c>
      <c r="F373" s="4"/>
      <c r="G373" s="10"/>
    </row>
    <row r="374" spans="1:7" x14ac:dyDescent="0.3">
      <c r="A374" s="24"/>
      <c r="B374" s="3" t="s">
        <v>937</v>
      </c>
      <c r="C374" s="3" t="s">
        <v>938</v>
      </c>
      <c r="D374" s="4" t="s">
        <v>939</v>
      </c>
      <c r="E374" s="4" t="s">
        <v>89</v>
      </c>
      <c r="F374" s="4"/>
      <c r="G374" s="10"/>
    </row>
    <row r="375" spans="1:7" x14ac:dyDescent="0.3">
      <c r="A375" s="24"/>
      <c r="B375" s="3" t="s">
        <v>940</v>
      </c>
      <c r="C375" s="3" t="s">
        <v>941</v>
      </c>
      <c r="D375" s="4" t="s">
        <v>942</v>
      </c>
      <c r="E375" s="4" t="s">
        <v>89</v>
      </c>
      <c r="F375" s="4"/>
    </row>
    <row r="376" spans="1:7" x14ac:dyDescent="0.3">
      <c r="A376" s="24"/>
      <c r="B376" s="3" t="s">
        <v>943</v>
      </c>
      <c r="C376" s="3" t="s">
        <v>944</v>
      </c>
      <c r="D376" s="4" t="s">
        <v>945</v>
      </c>
      <c r="E376" s="4" t="s">
        <v>89</v>
      </c>
      <c r="F376" s="4"/>
    </row>
    <row r="377" spans="1:7" x14ac:dyDescent="0.3">
      <c r="A377" s="24"/>
      <c r="B377" s="3" t="s">
        <v>946</v>
      </c>
      <c r="C377" s="3" t="s">
        <v>947</v>
      </c>
      <c r="D377" s="4" t="s">
        <v>948</v>
      </c>
      <c r="E377" s="4" t="s">
        <v>89</v>
      </c>
      <c r="F377" s="4"/>
    </row>
    <row r="378" spans="1:7" x14ac:dyDescent="0.3">
      <c r="A378" s="24"/>
      <c r="B378" s="3" t="s">
        <v>949</v>
      </c>
      <c r="C378" s="3" t="s">
        <v>950</v>
      </c>
      <c r="D378" s="4" t="s">
        <v>951</v>
      </c>
      <c r="E378" s="4" t="s">
        <v>89</v>
      </c>
      <c r="F378" s="4"/>
    </row>
    <row r="379" spans="1:7" x14ac:dyDescent="0.3">
      <c r="A379" s="24"/>
      <c r="B379" s="3" t="s">
        <v>952</v>
      </c>
      <c r="C379" s="3" t="s">
        <v>953</v>
      </c>
      <c r="D379" s="4" t="s">
        <v>954</v>
      </c>
      <c r="E379" s="4" t="s">
        <v>89</v>
      </c>
      <c r="F379" s="4"/>
    </row>
    <row r="380" spans="1:7" ht="30" customHeight="1" x14ac:dyDescent="0.3">
      <c r="A380" s="24"/>
      <c r="B380" s="3" t="s">
        <v>955</v>
      </c>
      <c r="C380" s="3" t="s">
        <v>956</v>
      </c>
      <c r="D380" s="4" t="s">
        <v>957</v>
      </c>
      <c r="E380" s="4" t="s">
        <v>89</v>
      </c>
      <c r="F380" s="4"/>
    </row>
    <row r="381" spans="1:7" ht="30" customHeight="1" x14ac:dyDescent="0.3">
      <c r="A381" s="24"/>
      <c r="B381" s="3" t="s">
        <v>958</v>
      </c>
      <c r="C381" s="3" t="s">
        <v>959</v>
      </c>
      <c r="D381" s="4" t="s">
        <v>960</v>
      </c>
      <c r="E381" s="4" t="s">
        <v>89</v>
      </c>
      <c r="F381" s="4"/>
    </row>
    <row r="382" spans="1:7" ht="30" customHeight="1" x14ac:dyDescent="0.3">
      <c r="A382" s="24"/>
      <c r="B382" s="3" t="s">
        <v>961</v>
      </c>
      <c r="C382" s="3" t="s">
        <v>962</v>
      </c>
      <c r="D382" s="4" t="s">
        <v>963</v>
      </c>
      <c r="E382" s="4" t="s">
        <v>89</v>
      </c>
      <c r="F382" s="4"/>
    </row>
    <row r="383" spans="1:7" x14ac:dyDescent="0.3">
      <c r="A383" s="24"/>
      <c r="B383" s="3" t="s">
        <v>964</v>
      </c>
      <c r="C383" s="3" t="s">
        <v>965</v>
      </c>
      <c r="D383" s="4" t="s">
        <v>966</v>
      </c>
      <c r="E383" s="4" t="s">
        <v>89</v>
      </c>
      <c r="F383" s="4"/>
    </row>
    <row r="384" spans="1:7" x14ac:dyDescent="0.3">
      <c r="A384" s="24"/>
      <c r="B384" s="3" t="s">
        <v>967</v>
      </c>
      <c r="C384" s="3" t="s">
        <v>968</v>
      </c>
      <c r="D384" s="4" t="s">
        <v>969</v>
      </c>
      <c r="E384" s="4" t="s">
        <v>89</v>
      </c>
      <c r="F384" s="4"/>
    </row>
    <row r="385" spans="1:6" ht="30" customHeight="1" x14ac:dyDescent="0.3">
      <c r="A385" s="24"/>
      <c r="B385" s="3" t="s">
        <v>970</v>
      </c>
      <c r="C385" s="3" t="s">
        <v>971</v>
      </c>
      <c r="D385" s="4" t="s">
        <v>972</v>
      </c>
      <c r="E385" s="4" t="s">
        <v>89</v>
      </c>
      <c r="F385" s="4"/>
    </row>
    <row r="386" spans="1:6" x14ac:dyDescent="0.3">
      <c r="A386" s="24"/>
      <c r="B386" s="3" t="s">
        <v>973</v>
      </c>
      <c r="C386" s="3" t="s">
        <v>974</v>
      </c>
      <c r="D386" s="4" t="s">
        <v>975</v>
      </c>
      <c r="E386" s="4" t="s">
        <v>89</v>
      </c>
      <c r="F386" s="4"/>
    </row>
    <row r="387" spans="1:6" x14ac:dyDescent="0.3">
      <c r="A387" s="24"/>
      <c r="B387" s="3" t="s">
        <v>976</v>
      </c>
      <c r="C387" s="3" t="s">
        <v>977</v>
      </c>
      <c r="D387" s="4" t="s">
        <v>978</v>
      </c>
      <c r="E387" s="4" t="s">
        <v>89</v>
      </c>
      <c r="F387" s="4"/>
    </row>
    <row r="388" spans="1:6" ht="30" customHeight="1" x14ac:dyDescent="0.3">
      <c r="A388" s="24"/>
      <c r="B388" s="3" t="s">
        <v>979</v>
      </c>
      <c r="C388" s="3" t="s">
        <v>980</v>
      </c>
      <c r="D388" s="4" t="s">
        <v>981</v>
      </c>
      <c r="E388" s="4" t="s">
        <v>89</v>
      </c>
      <c r="F388" s="4"/>
    </row>
    <row r="389" spans="1:6" x14ac:dyDescent="0.3">
      <c r="A389" s="24"/>
      <c r="B389" s="3" t="s">
        <v>982</v>
      </c>
      <c r="C389" s="3"/>
      <c r="D389" s="28" t="s">
        <v>983</v>
      </c>
      <c r="E389" s="4" t="s">
        <v>89</v>
      </c>
      <c r="F389" s="4"/>
    </row>
    <row r="390" spans="1:6" x14ac:dyDescent="0.3">
      <c r="A390" s="24"/>
      <c r="B390" s="3" t="s">
        <v>984</v>
      </c>
      <c r="C390" s="3"/>
      <c r="D390" s="28" t="s">
        <v>985</v>
      </c>
      <c r="E390" s="4" t="s">
        <v>89</v>
      </c>
      <c r="F390" s="4"/>
    </row>
    <row r="391" spans="1:6" x14ac:dyDescent="0.3">
      <c r="A391" s="24"/>
      <c r="B391" s="3" t="s">
        <v>986</v>
      </c>
      <c r="C391" s="3"/>
      <c r="D391" s="28" t="s">
        <v>987</v>
      </c>
      <c r="E391" s="4" t="s">
        <v>89</v>
      </c>
      <c r="F391" s="4"/>
    </row>
    <row r="392" spans="1:6" x14ac:dyDescent="0.3">
      <c r="A392" s="24"/>
      <c r="B392" s="3" t="s">
        <v>988</v>
      </c>
      <c r="C392" s="3" t="s">
        <v>989</v>
      </c>
      <c r="D392" s="4" t="s">
        <v>990</v>
      </c>
      <c r="E392" s="4" t="s">
        <v>89</v>
      </c>
      <c r="F392" s="4"/>
    </row>
    <row r="393" spans="1:6" x14ac:dyDescent="0.3">
      <c r="A393" s="24"/>
      <c r="B393" s="3" t="s">
        <v>991</v>
      </c>
      <c r="C393" s="3"/>
      <c r="D393" s="4" t="s">
        <v>992</v>
      </c>
      <c r="E393" s="4" t="s">
        <v>89</v>
      </c>
      <c r="F393" s="4"/>
    </row>
    <row r="394" spans="1:6" x14ac:dyDescent="0.3">
      <c r="A394" s="24"/>
      <c r="B394" s="3" t="s">
        <v>993</v>
      </c>
      <c r="C394" s="3"/>
      <c r="D394" s="4" t="s">
        <v>994</v>
      </c>
      <c r="E394" s="4" t="s">
        <v>89</v>
      </c>
      <c r="F394" s="4"/>
    </row>
    <row r="395" spans="1:6" x14ac:dyDescent="0.3">
      <c r="A395" s="24"/>
      <c r="B395" s="3" t="s">
        <v>995</v>
      </c>
      <c r="C395" s="3"/>
      <c r="D395" s="4" t="s">
        <v>996</v>
      </c>
      <c r="E395" s="4" t="s">
        <v>89</v>
      </c>
      <c r="F395" s="4"/>
    </row>
    <row r="396" spans="1:6" x14ac:dyDescent="0.3">
      <c r="A396" s="24"/>
      <c r="B396" s="3" t="s">
        <v>997</v>
      </c>
      <c r="C396" s="3" t="s">
        <v>998</v>
      </c>
      <c r="D396" s="4" t="s">
        <v>999</v>
      </c>
      <c r="E396" s="4" t="s">
        <v>89</v>
      </c>
      <c r="F396" s="4"/>
    </row>
    <row r="397" spans="1:6" x14ac:dyDescent="0.3">
      <c r="A397" s="24"/>
      <c r="B397" s="3" t="s">
        <v>1000</v>
      </c>
      <c r="C397" s="3"/>
      <c r="D397" s="4" t="s">
        <v>1001</v>
      </c>
      <c r="E397" s="4" t="s">
        <v>89</v>
      </c>
      <c r="F397" s="4"/>
    </row>
    <row r="398" spans="1:6" x14ac:dyDescent="0.3">
      <c r="A398" s="24"/>
      <c r="B398" s="3" t="s">
        <v>1002</v>
      </c>
      <c r="C398" s="3"/>
      <c r="D398" s="4" t="s">
        <v>1003</v>
      </c>
      <c r="E398" s="4" t="s">
        <v>89</v>
      </c>
      <c r="F398" s="4"/>
    </row>
    <row r="399" spans="1:6" x14ac:dyDescent="0.3">
      <c r="A399" s="24"/>
      <c r="B399" s="3" t="s">
        <v>1004</v>
      </c>
      <c r="C399" s="3"/>
      <c r="D399" s="4" t="s">
        <v>1005</v>
      </c>
      <c r="E399" s="4" t="s">
        <v>89</v>
      </c>
      <c r="F399" s="4"/>
    </row>
    <row r="400" spans="1:6" ht="15" customHeight="1" x14ac:dyDescent="0.3">
      <c r="A400" s="24"/>
      <c r="B400" s="3" t="s">
        <v>1006</v>
      </c>
      <c r="C400" s="3" t="s">
        <v>1007</v>
      </c>
      <c r="D400" s="4" t="s">
        <v>1008</v>
      </c>
      <c r="E400" s="4" t="s">
        <v>89</v>
      </c>
      <c r="F400" s="4"/>
    </row>
    <row r="401" spans="1:6" ht="15" customHeight="1" x14ac:dyDescent="0.3">
      <c r="A401" s="24"/>
      <c r="B401" s="3" t="s">
        <v>1009</v>
      </c>
      <c r="C401" s="3"/>
      <c r="D401" s="4" t="s">
        <v>1010</v>
      </c>
      <c r="E401" s="4" t="s">
        <v>89</v>
      </c>
      <c r="F401" s="4"/>
    </row>
    <row r="402" spans="1:6" ht="15" customHeight="1" x14ac:dyDescent="0.3">
      <c r="A402" s="24"/>
      <c r="B402" s="3" t="s">
        <v>1011</v>
      </c>
      <c r="C402" s="3"/>
      <c r="D402" s="4" t="s">
        <v>1012</v>
      </c>
      <c r="E402" s="4" t="s">
        <v>89</v>
      </c>
      <c r="F402" s="4"/>
    </row>
    <row r="403" spans="1:6" ht="15" customHeight="1" x14ac:dyDescent="0.3">
      <c r="A403" s="24"/>
      <c r="B403" s="3" t="s">
        <v>1013</v>
      </c>
      <c r="C403" s="3"/>
      <c r="D403" s="4" t="s">
        <v>1014</v>
      </c>
      <c r="E403" s="4" t="s">
        <v>89</v>
      </c>
      <c r="F403" s="4"/>
    </row>
    <row r="404" spans="1:6" x14ac:dyDescent="0.3">
      <c r="A404" s="24"/>
      <c r="B404" s="3" t="s">
        <v>1015</v>
      </c>
      <c r="C404" s="3" t="s">
        <v>1016</v>
      </c>
      <c r="D404" s="4" t="s">
        <v>1017</v>
      </c>
      <c r="E404" s="4" t="s">
        <v>89</v>
      </c>
      <c r="F404" s="4"/>
    </row>
    <row r="405" spans="1:6" x14ac:dyDescent="0.3">
      <c r="A405" s="24"/>
      <c r="B405" s="3" t="s">
        <v>1018</v>
      </c>
      <c r="C405" s="3"/>
      <c r="D405" s="4" t="s">
        <v>1019</v>
      </c>
      <c r="E405" s="4" t="s">
        <v>89</v>
      </c>
      <c r="F405" s="4"/>
    </row>
    <row r="406" spans="1:6" x14ac:dyDescent="0.3">
      <c r="A406" s="24"/>
      <c r="B406" s="3" t="s">
        <v>1020</v>
      </c>
      <c r="C406" s="3"/>
      <c r="D406" s="4" t="s">
        <v>1021</v>
      </c>
      <c r="E406" s="4" t="s">
        <v>89</v>
      </c>
      <c r="F406" s="4"/>
    </row>
    <row r="407" spans="1:6" x14ac:dyDescent="0.3">
      <c r="A407" s="24"/>
      <c r="B407" s="3" t="s">
        <v>1022</v>
      </c>
      <c r="C407" s="3"/>
      <c r="D407" s="4" t="s">
        <v>1023</v>
      </c>
      <c r="E407" s="4" t="s">
        <v>89</v>
      </c>
      <c r="F407" s="4"/>
    </row>
    <row r="408" spans="1:6" x14ac:dyDescent="0.3">
      <c r="A408" s="24"/>
      <c r="B408" s="3">
        <v>115</v>
      </c>
      <c r="C408" s="3">
        <v>106</v>
      </c>
      <c r="D408" s="4" t="s">
        <v>1024</v>
      </c>
      <c r="E408" s="4" t="s">
        <v>1025</v>
      </c>
      <c r="F408" s="4"/>
    </row>
    <row r="409" spans="1:6" ht="15" customHeight="1" x14ac:dyDescent="0.3">
      <c r="A409" s="24"/>
      <c r="B409" s="3">
        <v>116</v>
      </c>
      <c r="C409" s="3">
        <v>107</v>
      </c>
      <c r="D409" s="4" t="s">
        <v>1026</v>
      </c>
      <c r="E409" s="4" t="s">
        <v>89</v>
      </c>
      <c r="F409" s="4"/>
    </row>
    <row r="410" spans="1:6" x14ac:dyDescent="0.3">
      <c r="A410" s="24" t="s">
        <v>1027</v>
      </c>
      <c r="B410" s="3"/>
      <c r="C410" s="3"/>
      <c r="D410" s="4"/>
      <c r="E410" s="4"/>
      <c r="F410" s="4"/>
    </row>
    <row r="411" spans="1:6" x14ac:dyDescent="0.3">
      <c r="A411" s="24"/>
      <c r="B411" s="3">
        <v>117</v>
      </c>
      <c r="C411" s="3">
        <v>108</v>
      </c>
      <c r="D411" s="4" t="s">
        <v>1028</v>
      </c>
      <c r="E411" s="4" t="s">
        <v>89</v>
      </c>
      <c r="F411" s="4"/>
    </row>
    <row r="412" spans="1:6" x14ac:dyDescent="0.3">
      <c r="A412" s="24"/>
      <c r="B412" s="3">
        <v>118</v>
      </c>
      <c r="C412" s="3">
        <v>110</v>
      </c>
      <c r="D412" s="4" t="s">
        <v>1029</v>
      </c>
      <c r="E412" s="4" t="s">
        <v>89</v>
      </c>
      <c r="F412" s="4"/>
    </row>
    <row r="413" spans="1:6" ht="15" customHeight="1" x14ac:dyDescent="0.3">
      <c r="A413" s="24" t="s">
        <v>1030</v>
      </c>
      <c r="B413" s="3"/>
      <c r="C413" s="3"/>
      <c r="D413" s="4"/>
      <c r="E413" s="4"/>
      <c r="F413" s="4"/>
    </row>
    <row r="414" spans="1:6" x14ac:dyDescent="0.3">
      <c r="A414" s="4"/>
      <c r="B414" s="3"/>
      <c r="C414" s="3"/>
      <c r="D414" s="4" t="s">
        <v>1031</v>
      </c>
      <c r="E414" s="4"/>
      <c r="F414" s="4"/>
    </row>
    <row r="415" spans="1:6" x14ac:dyDescent="0.3">
      <c r="A415" s="4"/>
      <c r="B415" s="3"/>
      <c r="C415" s="3"/>
      <c r="D415" s="4" t="s">
        <v>1032</v>
      </c>
      <c r="E415" s="4"/>
      <c r="F415" s="4"/>
    </row>
    <row r="416" spans="1:6" x14ac:dyDescent="0.3">
      <c r="A416" s="4"/>
      <c r="B416" s="3"/>
      <c r="C416" s="3"/>
      <c r="D416" s="4" t="s">
        <v>1033</v>
      </c>
      <c r="E416" s="4"/>
      <c r="F416" s="4"/>
    </row>
    <row r="417" spans="1:6" x14ac:dyDescent="0.3">
      <c r="A417" s="4"/>
      <c r="B417" s="3"/>
      <c r="C417" s="3"/>
      <c r="D417" s="4" t="s">
        <v>1034</v>
      </c>
      <c r="E417" s="4"/>
      <c r="F417" s="4"/>
    </row>
    <row r="418" spans="1:6" x14ac:dyDescent="0.3">
      <c r="A418" s="4"/>
      <c r="B418" s="3"/>
      <c r="C418" s="3"/>
      <c r="D418" s="4" t="s">
        <v>1035</v>
      </c>
      <c r="E418" s="4"/>
      <c r="F418" s="4"/>
    </row>
    <row r="419" spans="1:6" x14ac:dyDescent="0.3">
      <c r="A419" s="4"/>
      <c r="B419" s="3"/>
      <c r="C419" s="3"/>
      <c r="D419" s="4" t="s">
        <v>1036</v>
      </c>
      <c r="E419" s="4"/>
      <c r="F419" s="4"/>
    </row>
    <row r="420" spans="1:6" x14ac:dyDescent="0.3">
      <c r="A420" s="4"/>
      <c r="B420" s="3"/>
      <c r="C420" s="3"/>
      <c r="D420" s="4"/>
      <c r="E420" s="4"/>
      <c r="F420" s="4"/>
    </row>
    <row r="421" spans="1:6" x14ac:dyDescent="0.3">
      <c r="A421" s="4"/>
      <c r="B421" s="3"/>
      <c r="C421" s="3"/>
      <c r="D421" s="4"/>
      <c r="E421" s="4"/>
      <c r="F421" s="4"/>
    </row>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C71"/>
  <sheetViews>
    <sheetView zoomScaleNormal="100" workbookViewId="0">
      <pane ySplit="1" topLeftCell="A2" activePane="bottomLeft" state="frozen"/>
      <selection activeCell="T35" sqref="T35"/>
      <selection pane="bottomLeft" activeCell="B29" sqref="B29"/>
    </sheetView>
  </sheetViews>
  <sheetFormatPr defaultRowHeight="14.4" x14ac:dyDescent="0.3"/>
  <cols>
    <col min="1" max="1" width="18.88671875" bestFit="1" customWidth="1"/>
    <col min="2" max="2" width="19.5546875" bestFit="1" customWidth="1"/>
    <col min="3" max="3" width="16.109375" bestFit="1" customWidth="1"/>
    <col min="4" max="4" width="12" bestFit="1" customWidth="1"/>
    <col min="11" max="11" width="12.6640625" bestFit="1" customWidth="1"/>
    <col min="20" max="20" width="12.88671875" bestFit="1" customWidth="1"/>
    <col min="21" max="21" width="17.5546875" bestFit="1" customWidth="1"/>
    <col min="22" max="22" width="10.6640625" bestFit="1" customWidth="1"/>
    <col min="23" max="23" width="17.88671875" bestFit="1" customWidth="1"/>
    <col min="24" max="24" width="16.109375" bestFit="1" customWidth="1"/>
    <col min="25" max="25" width="16.6640625" bestFit="1" customWidth="1"/>
    <col min="26" max="26" width="11.44140625" bestFit="1" customWidth="1"/>
    <col min="27" max="27" width="11.88671875" bestFit="1" customWidth="1"/>
    <col min="28" max="28" width="16" customWidth="1"/>
    <col min="29" max="29" width="9.44140625" bestFit="1" customWidth="1"/>
    <col min="30" max="30" width="11" bestFit="1" customWidth="1"/>
    <col min="31" max="31" width="16.44140625" bestFit="1" customWidth="1"/>
    <col min="32" max="32" width="15.88671875" bestFit="1" customWidth="1"/>
    <col min="33" max="33" width="13.6640625" bestFit="1" customWidth="1"/>
    <col min="34" max="34" width="17.5546875" bestFit="1" customWidth="1"/>
    <col min="35" max="35" width="20.6640625" bestFit="1" customWidth="1"/>
    <col min="36" max="36" width="18.6640625" bestFit="1" customWidth="1"/>
    <col min="37" max="37" width="22.44140625" bestFit="1" customWidth="1"/>
    <col min="38" max="38" width="14.5546875" bestFit="1" customWidth="1"/>
    <col min="39" max="39" width="10.33203125" bestFit="1" customWidth="1"/>
    <col min="40" max="40" width="13" bestFit="1" customWidth="1"/>
    <col min="41" max="41" width="10.44140625" bestFit="1" customWidth="1"/>
    <col min="42" max="42" width="18.5546875" bestFit="1" customWidth="1"/>
    <col min="43" max="43" width="14.88671875" bestFit="1" customWidth="1"/>
    <col min="44" max="44" width="18.88671875" bestFit="1" customWidth="1"/>
    <col min="45" max="45" width="20.109375" bestFit="1" customWidth="1"/>
    <col min="46" max="46" width="8.109375" bestFit="1" customWidth="1"/>
    <col min="47" max="47" width="11" bestFit="1" customWidth="1"/>
    <col min="48" max="48" width="10.5546875" style="13" bestFit="1" customWidth="1"/>
    <col min="49" max="49" width="8.88671875" bestFit="1" customWidth="1"/>
    <col min="50" max="50" width="9.33203125" bestFit="1" customWidth="1"/>
    <col min="51" max="51" width="11" bestFit="1" customWidth="1"/>
    <col min="52" max="52" width="13.33203125" bestFit="1" customWidth="1"/>
    <col min="53" max="53" width="13.33203125" style="13" bestFit="1" customWidth="1"/>
    <col min="54" max="54" width="13.88671875" bestFit="1" customWidth="1"/>
    <col min="55" max="55" width="12.109375" bestFit="1" customWidth="1"/>
    <col min="56" max="56" width="14.6640625" bestFit="1" customWidth="1"/>
    <col min="57" max="57" width="13" bestFit="1" customWidth="1"/>
    <col min="58" max="58" width="15.33203125" style="13" bestFit="1" customWidth="1"/>
    <col min="59" max="59" width="16.33203125" bestFit="1" customWidth="1"/>
    <col min="60" max="60" width="14.6640625" bestFit="1" customWidth="1"/>
    <col min="61" max="61" width="17.109375" bestFit="1" customWidth="1"/>
    <col min="62" max="62" width="15.5546875" bestFit="1" customWidth="1"/>
    <col min="63" max="63" width="16.33203125" style="13" bestFit="1" customWidth="1"/>
    <col min="64" max="64" width="17.33203125" bestFit="1" customWidth="1"/>
    <col min="65" max="65" width="15.6640625" bestFit="1" customWidth="1"/>
    <col min="66" max="66" width="18.109375" bestFit="1" customWidth="1"/>
    <col min="67" max="67" width="16.44140625" bestFit="1" customWidth="1"/>
    <col min="68" max="68" width="10.6640625" bestFit="1" customWidth="1"/>
    <col min="69" max="69" width="12.109375" bestFit="1" customWidth="1"/>
    <col min="70" max="70" width="11.33203125" bestFit="1" customWidth="1"/>
    <col min="71" max="71" width="12.6640625" bestFit="1" customWidth="1"/>
    <col min="72" max="72" width="9.6640625" bestFit="1" customWidth="1"/>
    <col min="73" max="73" width="11.109375" bestFit="1" customWidth="1"/>
    <col min="74" max="74" width="10.33203125" bestFit="1" customWidth="1"/>
    <col min="75" max="75" width="11.6640625" bestFit="1" customWidth="1"/>
    <col min="76" max="76" width="17.33203125" style="13" bestFit="1" customWidth="1"/>
    <col min="77" max="77" width="16.6640625" style="13" bestFit="1" customWidth="1"/>
    <col min="78" max="78" width="13.88671875" bestFit="1" customWidth="1"/>
    <col min="79" max="79" width="13.33203125" bestFit="1" customWidth="1"/>
    <col min="80" max="80" width="17.109375" bestFit="1" customWidth="1"/>
    <col min="81" max="81" width="16.6640625" bestFit="1" customWidth="1"/>
    <col min="82" max="82" width="18" style="13" bestFit="1" customWidth="1"/>
    <col min="83" max="83" width="17.5546875" style="13" bestFit="1" customWidth="1"/>
    <col min="84" max="84" width="16" bestFit="1" customWidth="1"/>
    <col min="85" max="85" width="15.5546875" bestFit="1" customWidth="1"/>
    <col min="86" max="86" width="19.33203125" bestFit="1" customWidth="1"/>
    <col min="87" max="87" width="18.88671875" bestFit="1" customWidth="1"/>
    <col min="88" max="88" width="18.33203125" style="13" bestFit="1" customWidth="1"/>
    <col min="89" max="89" width="17.88671875" style="13" bestFit="1" customWidth="1"/>
    <col min="90" max="90" width="16.44140625" bestFit="1" customWidth="1"/>
    <col min="91" max="91" width="16" bestFit="1" customWidth="1"/>
    <col min="92" max="92" width="19.88671875" bestFit="1" customWidth="1"/>
    <col min="93" max="93" width="19.33203125" bestFit="1" customWidth="1"/>
    <col min="94" max="94" width="19" style="13" bestFit="1" customWidth="1"/>
    <col min="95" max="95" width="18.5546875" style="13" bestFit="1" customWidth="1"/>
    <col min="96" max="96" width="17.33203125" bestFit="1" customWidth="1"/>
    <col min="97" max="97" width="16.88671875" bestFit="1" customWidth="1"/>
    <col min="98" max="98" width="20.5546875" bestFit="1" customWidth="1"/>
    <col min="99" max="99" width="20.109375" bestFit="1" customWidth="1"/>
    <col min="100" max="100" width="12.44140625" bestFit="1" customWidth="1"/>
    <col min="101" max="101" width="9.109375" bestFit="1" customWidth="1"/>
    <col min="102" max="102" width="15" bestFit="1" customWidth="1"/>
    <col min="103" max="103" width="13.5546875" bestFit="1" customWidth="1"/>
    <col min="104" max="104" width="13.6640625" bestFit="1" customWidth="1"/>
    <col min="105" max="105" width="13.5546875" bestFit="1" customWidth="1"/>
    <col min="106" max="106" width="11.88671875" bestFit="1" customWidth="1"/>
    <col min="107" max="107" width="14.5546875" bestFit="1" customWidth="1"/>
    <col min="108" max="108" width="14.44140625" bestFit="1" customWidth="1"/>
    <col min="109" max="109" width="12.6640625" bestFit="1" customWidth="1"/>
    <col min="110" max="110" width="13.5546875" bestFit="1" customWidth="1"/>
    <col min="111" max="111" width="13.44140625" bestFit="1" customWidth="1"/>
    <col min="112" max="112" width="11.88671875" bestFit="1" customWidth="1"/>
    <col min="113" max="113" width="13.5546875" bestFit="1" customWidth="1"/>
    <col min="114" max="114" width="14.44140625" bestFit="1" customWidth="1"/>
    <col min="115" max="115" width="12.44140625" bestFit="1" customWidth="1"/>
    <col min="116" max="116" width="13.6640625" bestFit="1" customWidth="1"/>
    <col min="117" max="117" width="13.5546875" bestFit="1" customWidth="1"/>
    <col min="118" max="118" width="12" bestFit="1" customWidth="1"/>
    <col min="119" max="119" width="10.44140625" bestFit="1" customWidth="1"/>
    <col min="120" max="120" width="10.33203125" bestFit="1" customWidth="1"/>
    <col min="121" max="121" width="8.6640625" bestFit="1" customWidth="1"/>
    <col min="122" max="122" width="11.44140625" bestFit="1" customWidth="1"/>
    <col min="123" max="123" width="16.88671875" bestFit="1" customWidth="1"/>
    <col min="124" max="124" width="19" bestFit="1" customWidth="1"/>
    <col min="125" max="125" width="19.88671875" bestFit="1" customWidth="1"/>
    <col min="126" max="126" width="18.88671875" bestFit="1" customWidth="1"/>
    <col min="127" max="127" width="17.33203125" bestFit="1" customWidth="1"/>
    <col min="128" max="128" width="18.88671875" bestFit="1" customWidth="1"/>
    <col min="129" max="129" width="19.6640625" bestFit="1" customWidth="1"/>
    <col min="130" max="130" width="18.6640625" bestFit="1" customWidth="1"/>
    <col min="131" max="131" width="17" bestFit="1" customWidth="1"/>
    <col min="132" max="132" width="17.33203125" bestFit="1" customWidth="1"/>
    <col min="133" max="133" width="18.109375" bestFit="1" customWidth="1"/>
    <col min="134" max="134" width="17" bestFit="1" customWidth="1"/>
    <col min="135" max="135" width="15.44140625" bestFit="1" customWidth="1"/>
    <col min="136" max="136" width="13.6640625" bestFit="1" customWidth="1"/>
    <col min="137" max="137" width="14.5546875" bestFit="1" customWidth="1"/>
    <col min="138" max="138" width="13.5546875" bestFit="1" customWidth="1"/>
    <col min="139" max="139" width="17.44140625" bestFit="1" customWidth="1"/>
    <col min="140" max="140" width="13.5546875" bestFit="1" customWidth="1"/>
    <col min="141" max="141" width="14.44140625" bestFit="1" customWidth="1"/>
    <col min="142" max="142" width="13.44140625" bestFit="1" customWidth="1"/>
    <col min="143" max="143" width="17.33203125" bestFit="1" customWidth="1"/>
    <col min="144" max="144" width="11.88671875" bestFit="1" customWidth="1"/>
    <col min="145" max="145" width="12.6640625" bestFit="1" customWidth="1"/>
    <col min="146" max="146" width="11.6640625" bestFit="1" customWidth="1"/>
    <col min="147" max="147" width="15.5546875" bestFit="1" customWidth="1"/>
    <col min="148" max="148" width="10.88671875" bestFit="1" customWidth="1"/>
    <col min="149" max="149" width="8.88671875" bestFit="1" customWidth="1"/>
    <col min="150" max="150" width="10" bestFit="1" customWidth="1"/>
    <col min="151" max="151" width="12.44140625" bestFit="1" customWidth="1"/>
    <col min="152" max="152" width="8.109375" bestFit="1" customWidth="1"/>
    <col min="153" max="153" width="11.6640625" bestFit="1" customWidth="1"/>
    <col min="154" max="154" width="11" bestFit="1" customWidth="1"/>
    <col min="155" max="155" width="8.6640625" bestFit="1" customWidth="1"/>
    <col min="156" max="156" width="10" bestFit="1" customWidth="1"/>
    <col min="157" max="157" width="12.44140625" bestFit="1" customWidth="1"/>
    <col min="158" max="158" width="8" bestFit="1" customWidth="1"/>
    <col min="159" max="159" width="11.5546875" bestFit="1" customWidth="1"/>
    <col min="160" max="160" width="9.33203125" bestFit="1" customWidth="1"/>
    <col min="161" max="161" width="7.109375" bestFit="1" customWidth="1"/>
    <col min="162" max="162" width="8.44140625" bestFit="1" customWidth="1"/>
    <col min="163" max="163" width="10.6640625" bestFit="1" customWidth="1"/>
    <col min="164" max="164" width="8" bestFit="1" customWidth="1"/>
    <col min="165" max="165" width="10" bestFit="1" customWidth="1"/>
    <col min="166" max="166" width="9.5546875" bestFit="1" customWidth="1"/>
    <col min="167" max="167" width="9.44140625" bestFit="1" customWidth="1"/>
    <col min="168" max="168" width="7.88671875" bestFit="1" customWidth="1"/>
    <col min="169" max="170" width="8.33203125" bestFit="1" customWidth="1"/>
    <col min="171" max="171" width="6.6640625" bestFit="1" customWidth="1"/>
    <col min="172" max="172" width="11.44140625" bestFit="1" customWidth="1"/>
    <col min="173" max="173" width="16.33203125" bestFit="1" customWidth="1"/>
    <col min="174" max="174" width="15.5546875" bestFit="1" customWidth="1"/>
    <col min="175" max="175" width="11.109375" bestFit="1" customWidth="1"/>
    <col min="176" max="176" width="11" bestFit="1" customWidth="1"/>
    <col min="177" max="177" width="9.44140625" bestFit="1" customWidth="1"/>
    <col min="178" max="178" width="11" bestFit="1" customWidth="1"/>
    <col min="179" max="179" width="10.33203125" bestFit="1" customWidth="1"/>
    <col min="180" max="180" width="10.109375" bestFit="1" customWidth="1"/>
    <col min="181" max="181" width="8.5546875" bestFit="1" customWidth="1"/>
    <col min="182" max="183" width="16.88671875" bestFit="1" customWidth="1"/>
    <col min="184" max="184" width="15.33203125" bestFit="1" customWidth="1"/>
    <col min="185" max="186" width="15.44140625" bestFit="1" customWidth="1"/>
    <col min="187" max="187" width="13.6640625" bestFit="1" customWidth="1"/>
    <col min="188" max="188" width="15.5546875" bestFit="1" customWidth="1"/>
    <col min="189" max="189" width="19.88671875" bestFit="1" customWidth="1"/>
    <col min="190" max="190" width="11.33203125" bestFit="1" customWidth="1"/>
    <col min="191" max="191" width="13.109375" bestFit="1" customWidth="1"/>
    <col min="192" max="192" width="12.88671875" bestFit="1" customWidth="1"/>
    <col min="193" max="193" width="11.33203125" bestFit="1" customWidth="1"/>
    <col min="194" max="194" width="12.88671875" bestFit="1" customWidth="1"/>
    <col min="195" max="195" width="12.6640625" bestFit="1" customWidth="1"/>
    <col min="196" max="196" width="11.109375" bestFit="1" customWidth="1"/>
    <col min="197" max="197" width="12.6640625" bestFit="1" customWidth="1"/>
    <col min="198" max="198" width="12.5546875" bestFit="1" customWidth="1"/>
    <col min="199" max="199" width="11" bestFit="1" customWidth="1"/>
    <col min="200" max="201" width="11.44140625" bestFit="1" customWidth="1"/>
    <col min="202" max="202" width="9.88671875" bestFit="1" customWidth="1"/>
    <col min="203" max="203" width="16.109375" bestFit="1" customWidth="1"/>
    <col min="204" max="204" width="16" bestFit="1" customWidth="1"/>
    <col min="205" max="205" width="14.44140625" bestFit="1" customWidth="1"/>
    <col min="206" max="206" width="16.33203125" bestFit="1" customWidth="1"/>
    <col min="207" max="207" width="17.33203125" bestFit="1" customWidth="1"/>
    <col min="208" max="208" width="16.44140625" bestFit="1" customWidth="1"/>
    <col min="209" max="209" width="16.33203125" bestFit="1" customWidth="1"/>
    <col min="210" max="210" width="14.6640625" bestFit="1" customWidth="1"/>
    <col min="211" max="211" width="16" bestFit="1" customWidth="1"/>
    <col min="212" max="212" width="15.88671875" bestFit="1" customWidth="1"/>
    <col min="213" max="213" width="14.33203125" bestFit="1" customWidth="1"/>
    <col min="214" max="214" width="21.6640625" bestFit="1" customWidth="1"/>
    <col min="215" max="215" width="21.5546875" bestFit="1" customWidth="1"/>
    <col min="216" max="216" width="19.88671875" bestFit="1" customWidth="1"/>
    <col min="217" max="217" width="22.5546875" bestFit="1" customWidth="1"/>
    <col min="218" max="218" width="22.44140625" bestFit="1" customWidth="1"/>
    <col min="219" max="219" width="20.6640625" bestFit="1" customWidth="1"/>
    <col min="220" max="220" width="20" bestFit="1" customWidth="1"/>
    <col min="221" max="221" width="8.88671875" bestFit="1" customWidth="1"/>
    <col min="222" max="222" width="12.5546875" bestFit="1" customWidth="1"/>
    <col min="223" max="223" width="12.44140625" bestFit="1" customWidth="1"/>
    <col min="224" max="224" width="10.88671875" bestFit="1" customWidth="1"/>
    <col min="225" max="225" width="16" bestFit="1" customWidth="1"/>
    <col min="226" max="226" width="15.88671875" bestFit="1" customWidth="1"/>
    <col min="227" max="227" width="14.33203125" bestFit="1" customWidth="1"/>
    <col min="228" max="228" width="14.44140625" bestFit="1" customWidth="1"/>
    <col min="229" max="229" width="14.33203125" bestFit="1" customWidth="1"/>
    <col min="230" max="230" width="12.5546875" bestFit="1" customWidth="1"/>
    <col min="231" max="231" width="11.33203125" bestFit="1" customWidth="1"/>
    <col min="232" max="232" width="19.109375" bestFit="1" customWidth="1"/>
    <col min="233" max="233" width="12.109375" bestFit="1" customWidth="1"/>
    <col min="234" max="234" width="16.44140625" bestFit="1" customWidth="1"/>
    <col min="235" max="235" width="13.6640625" bestFit="1" customWidth="1"/>
    <col min="236" max="236" width="12.109375" bestFit="1" customWidth="1"/>
    <col min="237" max="237" width="21.44140625" bestFit="1" customWidth="1"/>
    <col min="238" max="238" width="16.109375" bestFit="1" customWidth="1"/>
    <col min="239" max="239" width="19.6640625" bestFit="1" customWidth="1"/>
    <col min="240" max="240" width="22.88671875" bestFit="1" customWidth="1"/>
    <col min="241" max="241" width="17.6640625" bestFit="1" customWidth="1"/>
    <col min="242" max="242" width="17" bestFit="1" customWidth="1"/>
    <col min="243" max="243" width="13.109375" bestFit="1" customWidth="1"/>
    <col min="244" max="244" width="14.33203125" bestFit="1" customWidth="1"/>
    <col min="245" max="245" width="11.6640625" bestFit="1" customWidth="1"/>
    <col min="246" max="246" width="12.33203125" bestFit="1" customWidth="1"/>
    <col min="247" max="247" width="13.44140625" bestFit="1" customWidth="1"/>
    <col min="248" max="248" width="11" bestFit="1" customWidth="1"/>
    <col min="249" max="249" width="13.44140625" bestFit="1" customWidth="1"/>
    <col min="250" max="250" width="14.6640625" bestFit="1" customWidth="1"/>
    <col min="251" max="251" width="12" bestFit="1" customWidth="1"/>
    <col min="252" max="252" width="14.5546875" bestFit="1" customWidth="1"/>
    <col min="253" max="253" width="15.88671875" bestFit="1" customWidth="1"/>
    <col min="254" max="254" width="13.109375" bestFit="1" customWidth="1"/>
    <col min="255" max="255" width="14.5546875" bestFit="1" customWidth="1"/>
    <col min="256" max="256" width="15.88671875" bestFit="1" customWidth="1"/>
    <col min="257" max="257" width="13.109375" bestFit="1" customWidth="1"/>
    <col min="258" max="258" width="13.5546875" bestFit="1" customWidth="1"/>
    <col min="259" max="259" width="14.6640625" bestFit="1" customWidth="1"/>
    <col min="260" max="260" width="10" bestFit="1" customWidth="1"/>
    <col min="261" max="261" width="9.5546875" bestFit="1" customWidth="1"/>
    <col min="262" max="262" width="10.5546875" bestFit="1" customWidth="1"/>
    <col min="263" max="263" width="12.5546875" bestFit="1" customWidth="1"/>
    <col min="264" max="264" width="13.5546875" bestFit="1" customWidth="1"/>
    <col min="265" max="265" width="12.5546875" bestFit="1" customWidth="1"/>
    <col min="266" max="267" width="13.5546875" bestFit="1" customWidth="1"/>
    <col min="268" max="269" width="14.88671875" bestFit="1" customWidth="1"/>
    <col min="270" max="270" width="16" bestFit="1" customWidth="1"/>
    <col min="271" max="271" width="13.5546875" bestFit="1" customWidth="1"/>
    <col min="272" max="272" width="14.88671875" bestFit="1" customWidth="1"/>
    <col min="273" max="273" width="9.6640625" bestFit="1" customWidth="1"/>
    <col min="274" max="274" width="10.6640625" bestFit="1" customWidth="1"/>
    <col min="275" max="275" width="15.44140625" bestFit="1" customWidth="1"/>
    <col min="276" max="276" width="16.44140625" bestFit="1" customWidth="1"/>
    <col min="277" max="277" width="15.44140625" bestFit="1" customWidth="1"/>
    <col min="278" max="279" width="16.44140625" bestFit="1" customWidth="1"/>
    <col min="280" max="281" width="17.5546875" bestFit="1" customWidth="1"/>
    <col min="282" max="282" width="18.6640625" bestFit="1" customWidth="1"/>
    <col min="283" max="283" width="16.44140625" bestFit="1" customWidth="1"/>
    <col min="284" max="284" width="17.5546875" bestFit="1" customWidth="1"/>
    <col min="285" max="285" width="11.6640625" bestFit="1" customWidth="1"/>
    <col min="286" max="286" width="15.44140625" bestFit="1" customWidth="1"/>
    <col min="287" max="287" width="11.88671875" bestFit="1" customWidth="1"/>
    <col min="288" max="288" width="22.44140625" bestFit="1" customWidth="1"/>
    <col min="289" max="289" width="18.5546875" bestFit="1" customWidth="1"/>
    <col min="290" max="290" width="13.88671875" bestFit="1" customWidth="1"/>
    <col min="291" max="291" width="13.6640625" bestFit="1" customWidth="1"/>
    <col min="292" max="292" width="12.44140625" bestFit="1" customWidth="1"/>
    <col min="293" max="293" width="18.5546875" bestFit="1" customWidth="1"/>
    <col min="294" max="294" width="15.6640625" bestFit="1" customWidth="1"/>
    <col min="295" max="295" width="19.109375" bestFit="1" customWidth="1"/>
    <col min="296" max="296" width="19.6640625" bestFit="1" customWidth="1"/>
    <col min="297" max="298" width="18.109375" bestFit="1" customWidth="1"/>
    <col min="299" max="299" width="20.5546875" bestFit="1" customWidth="1"/>
    <col min="300" max="300" width="14.88671875" bestFit="1" customWidth="1"/>
    <col min="324" max="324" width="9.6640625" style="12" bestFit="1" customWidth="1"/>
    <col min="331" max="331" width="14.109375" bestFit="1" customWidth="1"/>
    <col min="332" max="332" width="11" bestFit="1" customWidth="1"/>
    <col min="333" max="333" width="12.6640625" bestFit="1" customWidth="1"/>
    <col min="334" max="334" width="9.88671875" bestFit="1" customWidth="1"/>
    <col min="335" max="335" width="14.44140625" bestFit="1" customWidth="1"/>
    <col min="336" max="336" width="11.33203125" bestFit="1" customWidth="1"/>
    <col min="337" max="337" width="13.109375" bestFit="1" customWidth="1"/>
    <col min="338" max="338" width="10.33203125" bestFit="1" customWidth="1"/>
    <col min="339" max="339" width="13.88671875" bestFit="1" customWidth="1"/>
    <col min="340" max="340" width="14.109375" bestFit="1" customWidth="1"/>
    <col min="341" max="341" width="15.88671875" bestFit="1" customWidth="1"/>
    <col min="342" max="342" width="12.88671875" bestFit="1" customWidth="1"/>
    <col min="343" max="343" width="13.88671875" bestFit="1" customWidth="1"/>
    <col min="344" max="344" width="11" bestFit="1" customWidth="1"/>
    <col min="345" max="345" width="12.6640625" bestFit="1" customWidth="1"/>
    <col min="346" max="346" width="10" bestFit="1" customWidth="1"/>
    <col min="347" max="347" width="12.109375" bestFit="1" customWidth="1"/>
    <col min="348" max="348" width="12.44140625" bestFit="1" customWidth="1"/>
    <col min="349" max="349" width="14.33203125" bestFit="1" customWidth="1"/>
    <col min="350" max="350" width="11.33203125" bestFit="1" customWidth="1"/>
    <col min="351" max="351" width="13.44140625" bestFit="1" customWidth="1"/>
    <col min="352" max="352" width="11.88671875" bestFit="1" customWidth="1"/>
    <col min="353" max="353" width="13.33203125" bestFit="1" customWidth="1"/>
    <col min="354" max="354" width="13.88671875" bestFit="1" customWidth="1"/>
    <col min="355" max="358" width="255.6640625" bestFit="1" customWidth="1"/>
    <col min="359" max="359" width="235.88671875" bestFit="1" customWidth="1"/>
    <col min="360" max="360" width="167.6640625" bestFit="1" customWidth="1"/>
    <col min="361" max="361" width="5" bestFit="1" customWidth="1"/>
    <col min="362" max="362" width="10.44140625" style="12" bestFit="1" customWidth="1"/>
    <col min="363" max="363" width="22" bestFit="1" customWidth="1"/>
    <col min="364" max="364" width="10.44140625" style="12" bestFit="1" customWidth="1"/>
    <col min="365" max="365" width="25.5546875" bestFit="1" customWidth="1"/>
    <col min="366" max="366" width="10.44140625" style="12" bestFit="1" customWidth="1"/>
    <col min="367" max="367" width="25.5546875" bestFit="1" customWidth="1"/>
  </cols>
  <sheetData>
    <row r="1" spans="1:367" x14ac:dyDescent="0.3">
      <c r="A1" s="1" t="s">
        <v>1413</v>
      </c>
      <c r="B1" s="1" t="s">
        <v>86</v>
      </c>
      <c r="C1" s="1" t="s">
        <v>88</v>
      </c>
      <c r="D1" s="1" t="s">
        <v>90</v>
      </c>
      <c r="E1" s="1" t="s">
        <v>1412</v>
      </c>
      <c r="F1" s="1" t="s">
        <v>1411</v>
      </c>
      <c r="G1" s="1"/>
      <c r="H1" s="1" t="s">
        <v>1410</v>
      </c>
      <c r="I1" s="1" t="s">
        <v>1409</v>
      </c>
      <c r="J1" s="1" t="s">
        <v>1408</v>
      </c>
      <c r="K1" s="1" t="s">
        <v>91</v>
      </c>
      <c r="L1" s="1" t="s">
        <v>1407</v>
      </c>
      <c r="M1" s="1" t="s">
        <v>1406</v>
      </c>
      <c r="N1" s="1" t="s">
        <v>1405</v>
      </c>
      <c r="O1" s="1" t="s">
        <v>1404</v>
      </c>
      <c r="P1" s="1" t="s">
        <v>1403</v>
      </c>
      <c r="Q1" s="1" t="s">
        <v>1402</v>
      </c>
      <c r="R1" s="1" t="s">
        <v>1401</v>
      </c>
      <c r="S1" s="1" t="s">
        <v>1400</v>
      </c>
      <c r="T1" s="1" t="s">
        <v>152</v>
      </c>
      <c r="U1" s="1" t="s">
        <v>156</v>
      </c>
      <c r="V1" s="1" t="s">
        <v>159</v>
      </c>
      <c r="W1" s="1" t="s">
        <v>162</v>
      </c>
      <c r="X1" s="1" t="s">
        <v>165</v>
      </c>
      <c r="Y1" s="1" t="s">
        <v>168</v>
      </c>
      <c r="Z1" s="1" t="s">
        <v>171</v>
      </c>
      <c r="AA1" s="1" t="s">
        <v>174</v>
      </c>
      <c r="AB1" s="1" t="s">
        <v>177</v>
      </c>
      <c r="AC1" s="1" t="s">
        <v>181</v>
      </c>
      <c r="AD1" s="1" t="s">
        <v>184</v>
      </c>
      <c r="AE1" s="1" t="s">
        <v>185</v>
      </c>
      <c r="AF1" s="1" t="s">
        <v>187</v>
      </c>
      <c r="AG1" s="1" t="s">
        <v>189</v>
      </c>
      <c r="AH1" s="1" t="s">
        <v>190</v>
      </c>
      <c r="AI1" s="1" t="s">
        <v>193</v>
      </c>
      <c r="AJ1" s="1" t="s">
        <v>195</v>
      </c>
      <c r="AK1" s="1" t="s">
        <v>197</v>
      </c>
      <c r="AL1" s="1" t="s">
        <v>199</v>
      </c>
      <c r="AM1" s="1" t="s">
        <v>201</v>
      </c>
      <c r="AN1" s="1" t="s">
        <v>203</v>
      </c>
      <c r="AO1" s="1" t="s">
        <v>204</v>
      </c>
      <c r="AP1" s="1" t="s">
        <v>206</v>
      </c>
      <c r="AQ1" s="1" t="s">
        <v>208</v>
      </c>
      <c r="AR1" s="1" t="s">
        <v>210</v>
      </c>
      <c r="AS1" s="1" t="s">
        <v>211</v>
      </c>
      <c r="AT1" s="1" t="s">
        <v>213</v>
      </c>
      <c r="AU1" s="1" t="s">
        <v>217</v>
      </c>
      <c r="AV1" s="25" t="s">
        <v>218</v>
      </c>
      <c r="AW1" s="1" t="s">
        <v>219</v>
      </c>
      <c r="AX1" s="1" t="s">
        <v>220</v>
      </c>
      <c r="AY1" s="1" t="s">
        <v>221</v>
      </c>
      <c r="AZ1" s="1" t="s">
        <v>224</v>
      </c>
      <c r="BA1" s="25" t="s">
        <v>227</v>
      </c>
      <c r="BB1" s="1" t="s">
        <v>228</v>
      </c>
      <c r="BC1" s="1" t="s">
        <v>229</v>
      </c>
      <c r="BD1" s="1" t="s">
        <v>231</v>
      </c>
      <c r="BE1" s="1" t="s">
        <v>232</v>
      </c>
      <c r="BF1" s="25" t="s">
        <v>234</v>
      </c>
      <c r="BG1" s="1" t="s">
        <v>235</v>
      </c>
      <c r="BH1" s="1" t="s">
        <v>236</v>
      </c>
      <c r="BI1" s="1" t="s">
        <v>238</v>
      </c>
      <c r="BJ1" s="1" t="s">
        <v>239</v>
      </c>
      <c r="BK1" s="25" t="s">
        <v>241</v>
      </c>
      <c r="BL1" s="1" t="s">
        <v>242</v>
      </c>
      <c r="BM1" s="1" t="s">
        <v>243</v>
      </c>
      <c r="BN1" s="1" t="s">
        <v>245</v>
      </c>
      <c r="BO1" s="1" t="s">
        <v>246</v>
      </c>
      <c r="BP1" s="1" t="s">
        <v>251</v>
      </c>
      <c r="BQ1" s="1" t="s">
        <v>254</v>
      </c>
      <c r="BR1" s="1" t="s">
        <v>256</v>
      </c>
      <c r="BS1" s="1" t="s">
        <v>258</v>
      </c>
      <c r="BT1" s="1" t="s">
        <v>260</v>
      </c>
      <c r="BU1" s="1" t="s">
        <v>262</v>
      </c>
      <c r="BV1" s="1" t="s">
        <v>264</v>
      </c>
      <c r="BW1" s="1" t="s">
        <v>266</v>
      </c>
      <c r="BX1" s="25" t="s">
        <v>1399</v>
      </c>
      <c r="BY1" s="25" t="s">
        <v>1398</v>
      </c>
      <c r="BZ1" s="1" t="s">
        <v>269</v>
      </c>
      <c r="CA1" s="1" t="s">
        <v>270</v>
      </c>
      <c r="CB1" s="1" t="s">
        <v>273</v>
      </c>
      <c r="CC1" s="1" t="s">
        <v>277</v>
      </c>
      <c r="CD1" s="25" t="s">
        <v>1397</v>
      </c>
      <c r="CE1" s="25" t="s">
        <v>1396</v>
      </c>
      <c r="CF1" s="1" t="s">
        <v>280</v>
      </c>
      <c r="CG1" s="1" t="s">
        <v>281</v>
      </c>
      <c r="CH1" s="1" t="s">
        <v>284</v>
      </c>
      <c r="CI1" s="1" t="s">
        <v>288</v>
      </c>
      <c r="CJ1" s="25" t="s">
        <v>1395</v>
      </c>
      <c r="CK1" s="25" t="s">
        <v>1394</v>
      </c>
      <c r="CL1" s="1" t="s">
        <v>291</v>
      </c>
      <c r="CM1" s="1" t="s">
        <v>292</v>
      </c>
      <c r="CN1" s="1" t="s">
        <v>295</v>
      </c>
      <c r="CO1" s="1" t="s">
        <v>299</v>
      </c>
      <c r="CP1" s="25" t="s">
        <v>1393</v>
      </c>
      <c r="CQ1" s="25" t="s">
        <v>1392</v>
      </c>
      <c r="CR1" s="1" t="s">
        <v>302</v>
      </c>
      <c r="CS1" s="1" t="s">
        <v>303</v>
      </c>
      <c r="CT1" s="1" t="s">
        <v>306</v>
      </c>
      <c r="CU1" s="1" t="s">
        <v>310</v>
      </c>
      <c r="CV1" s="1" t="s">
        <v>314</v>
      </c>
      <c r="CW1" s="1" t="s">
        <v>317</v>
      </c>
      <c r="CX1" s="1" t="s">
        <v>321</v>
      </c>
      <c r="CY1" s="1" t="s">
        <v>324</v>
      </c>
      <c r="CZ1" s="1" t="s">
        <v>327</v>
      </c>
      <c r="DA1" s="1" t="s">
        <v>330</v>
      </c>
      <c r="DB1" s="1" t="s">
        <v>333</v>
      </c>
      <c r="DC1" s="1" t="s">
        <v>337</v>
      </c>
      <c r="DD1" s="1" t="s">
        <v>340</v>
      </c>
      <c r="DE1" s="1" t="s">
        <v>343</v>
      </c>
      <c r="DF1" s="1" t="s">
        <v>347</v>
      </c>
      <c r="DG1" s="1" t="s">
        <v>350</v>
      </c>
      <c r="DH1" s="1" t="s">
        <v>353</v>
      </c>
      <c r="DI1" s="1" t="s">
        <v>356</v>
      </c>
      <c r="DJ1" s="1" t="s">
        <v>359</v>
      </c>
      <c r="DK1" s="1" t="s">
        <v>362</v>
      </c>
      <c r="DL1" s="1" t="s">
        <v>364</v>
      </c>
      <c r="DM1" s="1" t="s">
        <v>367</v>
      </c>
      <c r="DN1" s="1" t="s">
        <v>370</v>
      </c>
      <c r="DO1" s="1" t="s">
        <v>374</v>
      </c>
      <c r="DP1" s="1" t="s">
        <v>377</v>
      </c>
      <c r="DQ1" s="1" t="s">
        <v>380</v>
      </c>
      <c r="DR1" s="1" t="s">
        <v>384</v>
      </c>
      <c r="DS1" s="1" t="s">
        <v>386</v>
      </c>
      <c r="DT1" s="1" t="s">
        <v>388</v>
      </c>
      <c r="DU1" s="1" t="s">
        <v>398</v>
      </c>
      <c r="DV1" s="1" t="s">
        <v>407</v>
      </c>
      <c r="DW1" s="1" t="s">
        <v>417</v>
      </c>
      <c r="DX1" s="1" t="s">
        <v>391</v>
      </c>
      <c r="DY1" s="1" t="s">
        <v>401</v>
      </c>
      <c r="DZ1" s="1" t="s">
        <v>410</v>
      </c>
      <c r="EA1" s="1" t="s">
        <v>420</v>
      </c>
      <c r="EB1" s="1" t="s">
        <v>394</v>
      </c>
      <c r="EC1" s="1" t="s">
        <v>404</v>
      </c>
      <c r="ED1" s="1" t="s">
        <v>413</v>
      </c>
      <c r="EE1" s="1" t="s">
        <v>423</v>
      </c>
      <c r="EF1" s="1" t="s">
        <v>426</v>
      </c>
      <c r="EG1" s="1" t="s">
        <v>435</v>
      </c>
      <c r="EH1" s="1" t="s">
        <v>444</v>
      </c>
      <c r="EI1" s="1" t="s">
        <v>454</v>
      </c>
      <c r="EJ1" s="1" t="s">
        <v>429</v>
      </c>
      <c r="EK1" s="1" t="s">
        <v>438</v>
      </c>
      <c r="EL1" s="1" t="s">
        <v>447</v>
      </c>
      <c r="EM1" s="1" t="s">
        <v>457</v>
      </c>
      <c r="EN1" s="1" t="s">
        <v>432</v>
      </c>
      <c r="EO1" s="1" t="s">
        <v>441</v>
      </c>
      <c r="EP1" s="1" t="s">
        <v>450</v>
      </c>
      <c r="EQ1" s="1" t="s">
        <v>460</v>
      </c>
      <c r="ER1" s="24" t="s">
        <v>463</v>
      </c>
      <c r="ES1" s="24" t="s">
        <v>473</v>
      </c>
      <c r="ET1" s="24" t="s">
        <v>483</v>
      </c>
      <c r="EU1" s="24" t="s">
        <v>493</v>
      </c>
      <c r="EV1" s="24" t="s">
        <v>503</v>
      </c>
      <c r="EW1" s="24" t="s">
        <v>513</v>
      </c>
      <c r="EX1" s="24" t="s">
        <v>466</v>
      </c>
      <c r="EY1" s="24" t="s">
        <v>476</v>
      </c>
      <c r="EZ1" s="24" t="s">
        <v>486</v>
      </c>
      <c r="FA1" s="24" t="s">
        <v>496</v>
      </c>
      <c r="FB1" s="24" t="s">
        <v>1391</v>
      </c>
      <c r="FC1" s="24" t="s">
        <v>516</v>
      </c>
      <c r="FD1" s="24" t="s">
        <v>469</v>
      </c>
      <c r="FE1" s="24" t="s">
        <v>479</v>
      </c>
      <c r="FF1" s="24" t="s">
        <v>489</v>
      </c>
      <c r="FG1" s="24" t="s">
        <v>499</v>
      </c>
      <c r="FH1" s="24" t="s">
        <v>509</v>
      </c>
      <c r="FI1" s="24" t="s">
        <v>519</v>
      </c>
      <c r="FJ1" s="1" t="s">
        <v>522</v>
      </c>
      <c r="FK1" s="1" t="s">
        <v>525</v>
      </c>
      <c r="FL1" s="1" t="s">
        <v>528</v>
      </c>
      <c r="FM1" s="1" t="s">
        <v>531</v>
      </c>
      <c r="FN1" s="1" t="s">
        <v>533</v>
      </c>
      <c r="FO1" s="1" t="s">
        <v>535</v>
      </c>
      <c r="FP1" s="1" t="s">
        <v>539</v>
      </c>
      <c r="FQ1" s="1" t="s">
        <v>541</v>
      </c>
      <c r="FR1" s="24" t="s">
        <v>543</v>
      </c>
      <c r="FS1" s="1" t="s">
        <v>545</v>
      </c>
      <c r="FT1" s="24" t="s">
        <v>547</v>
      </c>
      <c r="FU1" s="1" t="s">
        <v>549</v>
      </c>
      <c r="FV1" s="1" t="s">
        <v>552</v>
      </c>
      <c r="FW1" s="1" t="s">
        <v>554</v>
      </c>
      <c r="FX1" s="1" t="s">
        <v>557</v>
      </c>
      <c r="FY1" s="1" t="s">
        <v>560</v>
      </c>
      <c r="FZ1" s="1" t="s">
        <v>563</v>
      </c>
      <c r="GA1" s="1" t="s">
        <v>566</v>
      </c>
      <c r="GB1" s="1" t="s">
        <v>569</v>
      </c>
      <c r="GC1" s="1" t="s">
        <v>574</v>
      </c>
      <c r="GD1" s="1" t="s">
        <v>577</v>
      </c>
      <c r="GE1" s="1" t="s">
        <v>580</v>
      </c>
      <c r="GF1" s="1" t="s">
        <v>583</v>
      </c>
      <c r="GG1" s="1" t="s">
        <v>585</v>
      </c>
      <c r="GH1" s="1" t="s">
        <v>588</v>
      </c>
      <c r="GI1" s="1" t="s">
        <v>590</v>
      </c>
      <c r="GJ1" s="1" t="s">
        <v>592</v>
      </c>
      <c r="GK1" s="1" t="s">
        <v>594</v>
      </c>
      <c r="GL1" s="1" t="s">
        <v>598</v>
      </c>
      <c r="GM1" s="1" t="s">
        <v>601</v>
      </c>
      <c r="GN1" s="1" t="s">
        <v>604</v>
      </c>
      <c r="GO1" s="1" t="s">
        <v>607</v>
      </c>
      <c r="GP1" s="1" t="s">
        <v>610</v>
      </c>
      <c r="GQ1" s="1" t="s">
        <v>613</v>
      </c>
      <c r="GR1" s="1" t="s">
        <v>617</v>
      </c>
      <c r="GS1" s="1" t="s">
        <v>620</v>
      </c>
      <c r="GT1" s="1" t="s">
        <v>623</v>
      </c>
      <c r="GU1" s="1" t="s">
        <v>627</v>
      </c>
      <c r="GV1" s="1" t="s">
        <v>629</v>
      </c>
      <c r="GW1" s="1" t="s">
        <v>631</v>
      </c>
      <c r="GX1" s="1" t="s">
        <v>635</v>
      </c>
      <c r="GY1" s="1" t="s">
        <v>637</v>
      </c>
      <c r="GZ1" s="1" t="s">
        <v>639</v>
      </c>
      <c r="HA1" s="1" t="s">
        <v>641</v>
      </c>
      <c r="HB1" s="1" t="s">
        <v>643</v>
      </c>
      <c r="HC1" s="1" t="s">
        <v>646</v>
      </c>
      <c r="HD1" s="1" t="s">
        <v>648</v>
      </c>
      <c r="HE1" s="1" t="s">
        <v>650</v>
      </c>
      <c r="HF1" s="1" t="s">
        <v>653</v>
      </c>
      <c r="HG1" s="1" t="s">
        <v>656</v>
      </c>
      <c r="HH1" s="1" t="s">
        <v>659</v>
      </c>
      <c r="HI1" s="1" t="s">
        <v>663</v>
      </c>
      <c r="HJ1" s="1" t="s">
        <v>666</v>
      </c>
      <c r="HK1" s="1" t="s">
        <v>669</v>
      </c>
      <c r="HL1" s="1" t="s">
        <v>673</v>
      </c>
      <c r="HM1" s="1" t="s">
        <v>675</v>
      </c>
      <c r="HN1" s="1" t="s">
        <v>677</v>
      </c>
      <c r="HO1" s="1" t="s">
        <v>679</v>
      </c>
      <c r="HP1" s="1" t="s">
        <v>681</v>
      </c>
      <c r="HQ1" s="1" t="s">
        <v>684</v>
      </c>
      <c r="HR1" s="1" t="s">
        <v>686</v>
      </c>
      <c r="HS1" s="1" t="s">
        <v>688</v>
      </c>
      <c r="HT1" s="1" t="s">
        <v>691</v>
      </c>
      <c r="HU1" s="1" t="s">
        <v>694</v>
      </c>
      <c r="HV1" s="1" t="s">
        <v>697</v>
      </c>
      <c r="HW1" s="1" t="s">
        <v>700</v>
      </c>
      <c r="HX1" s="1" t="s">
        <v>702</v>
      </c>
      <c r="HY1" s="1" t="s">
        <v>704</v>
      </c>
      <c r="HZ1" s="1" t="s">
        <v>706</v>
      </c>
      <c r="IA1" s="1" t="s">
        <v>708</v>
      </c>
      <c r="IB1" s="1" t="s">
        <v>710</v>
      </c>
      <c r="IC1" s="1" t="s">
        <v>713</v>
      </c>
      <c r="ID1" s="1" t="s">
        <v>716</v>
      </c>
      <c r="IE1" s="1" t="s">
        <v>719</v>
      </c>
      <c r="IF1" s="1" t="s">
        <v>723</v>
      </c>
      <c r="IG1" s="1" t="s">
        <v>726</v>
      </c>
      <c r="IH1" s="1" t="s">
        <v>729</v>
      </c>
      <c r="II1" s="1" t="s">
        <v>732</v>
      </c>
      <c r="IJ1" s="1" t="s">
        <v>735</v>
      </c>
      <c r="IK1" s="1" t="s">
        <v>738</v>
      </c>
      <c r="IL1" s="1" t="s">
        <v>742</v>
      </c>
      <c r="IM1" s="1" t="s">
        <v>745</v>
      </c>
      <c r="IN1" s="1" t="s">
        <v>748</v>
      </c>
      <c r="IO1" s="1" t="s">
        <v>752</v>
      </c>
      <c r="IP1" s="1" t="s">
        <v>755</v>
      </c>
      <c r="IQ1" s="1" t="s">
        <v>758</v>
      </c>
      <c r="IR1" s="1" t="s">
        <v>762</v>
      </c>
      <c r="IS1" s="1" t="s">
        <v>765</v>
      </c>
      <c r="IT1" s="1" t="s">
        <v>768</v>
      </c>
      <c r="IU1" s="1" t="s">
        <v>772</v>
      </c>
      <c r="IV1" s="1" t="s">
        <v>775</v>
      </c>
      <c r="IW1" s="1" t="s">
        <v>778</v>
      </c>
      <c r="IX1" s="1" t="s">
        <v>782</v>
      </c>
      <c r="IY1" s="1" t="s">
        <v>785</v>
      </c>
      <c r="IZ1" s="1" t="s">
        <v>788</v>
      </c>
      <c r="JA1" s="1" t="s">
        <v>792</v>
      </c>
      <c r="JB1" s="1" t="s">
        <v>795</v>
      </c>
      <c r="JC1" s="1" t="s">
        <v>797</v>
      </c>
      <c r="JD1" s="1" t="s">
        <v>800</v>
      </c>
      <c r="JE1" s="1" t="s">
        <v>803</v>
      </c>
      <c r="JF1" s="1" t="s">
        <v>806</v>
      </c>
      <c r="JG1" s="1" t="s">
        <v>809</v>
      </c>
      <c r="JH1" s="1" t="s">
        <v>812</v>
      </c>
      <c r="JI1" s="1" t="s">
        <v>815</v>
      </c>
      <c r="JJ1" s="1" t="s">
        <v>818</v>
      </c>
      <c r="JK1" s="1" t="s">
        <v>821</v>
      </c>
      <c r="JL1" s="1" t="s">
        <v>824</v>
      </c>
      <c r="JM1" s="1" t="s">
        <v>827</v>
      </c>
      <c r="JN1" s="1" t="s">
        <v>830</v>
      </c>
      <c r="JO1" s="1" t="s">
        <v>833</v>
      </c>
      <c r="JP1" s="1" t="s">
        <v>837</v>
      </c>
      <c r="JQ1" s="1" t="s">
        <v>841</v>
      </c>
      <c r="JR1" s="1" t="s">
        <v>845</v>
      </c>
      <c r="JS1" s="1" t="s">
        <v>849</v>
      </c>
      <c r="JT1" s="1" t="s">
        <v>853</v>
      </c>
      <c r="JU1" s="1" t="s">
        <v>857</v>
      </c>
      <c r="JV1" s="1" t="s">
        <v>861</v>
      </c>
      <c r="JW1" s="1" t="s">
        <v>865</v>
      </c>
      <c r="JX1" s="1" t="s">
        <v>869</v>
      </c>
      <c r="JY1" s="1" t="s">
        <v>872</v>
      </c>
      <c r="JZ1" s="1" t="s">
        <v>873</v>
      </c>
      <c r="KA1" s="1" t="s">
        <v>874</v>
      </c>
      <c r="KB1" s="1" t="s">
        <v>875</v>
      </c>
      <c r="KC1" s="1" t="s">
        <v>876</v>
      </c>
      <c r="KD1" s="1" t="s">
        <v>878</v>
      </c>
      <c r="KE1" s="1" t="s">
        <v>880</v>
      </c>
      <c r="KF1" s="1" t="s">
        <v>881</v>
      </c>
      <c r="KG1" s="1" t="s">
        <v>882</v>
      </c>
      <c r="KH1" s="1" t="s">
        <v>883</v>
      </c>
      <c r="KI1" s="1" t="s">
        <v>884</v>
      </c>
      <c r="KJ1" s="1" t="s">
        <v>885</v>
      </c>
      <c r="KK1" s="1" t="s">
        <v>886</v>
      </c>
      <c r="KL1" s="1" t="s">
        <v>887</v>
      </c>
      <c r="KM1" s="1" t="s">
        <v>888</v>
      </c>
      <c r="KN1" s="1" t="s">
        <v>889</v>
      </c>
      <c r="KO1" s="1" t="s">
        <v>892</v>
      </c>
      <c r="KP1" s="1" t="s">
        <v>936</v>
      </c>
      <c r="KQ1" s="1" t="s">
        <v>894</v>
      </c>
      <c r="KR1" s="1" t="s">
        <v>939</v>
      </c>
      <c r="KS1" s="1" t="s">
        <v>897</v>
      </c>
      <c r="KT1" s="1" t="s">
        <v>942</v>
      </c>
      <c r="KU1" s="1" t="s">
        <v>900</v>
      </c>
      <c r="KV1" s="1" t="s">
        <v>945</v>
      </c>
      <c r="KW1" s="1" t="s">
        <v>903</v>
      </c>
      <c r="KX1" s="1" t="s">
        <v>948</v>
      </c>
      <c r="KY1" s="1" t="s">
        <v>906</v>
      </c>
      <c r="KZ1" s="1" t="s">
        <v>951</v>
      </c>
      <c r="LA1" s="1" t="s">
        <v>909</v>
      </c>
      <c r="LB1" s="1" t="s">
        <v>954</v>
      </c>
      <c r="LC1" s="1" t="s">
        <v>912</v>
      </c>
      <c r="LD1" s="1" t="s">
        <v>957</v>
      </c>
      <c r="LE1" s="1" t="s">
        <v>915</v>
      </c>
      <c r="LF1" s="1" t="s">
        <v>960</v>
      </c>
      <c r="LG1" s="1" t="s">
        <v>918</v>
      </c>
      <c r="LH1" s="1" t="s">
        <v>963</v>
      </c>
      <c r="LI1" s="1" t="s">
        <v>921</v>
      </c>
      <c r="LJ1" s="1" t="s">
        <v>966</v>
      </c>
      <c r="LK1" s="1" t="s">
        <v>924</v>
      </c>
      <c r="LL1" s="1" t="s">
        <v>969</v>
      </c>
      <c r="LM1" s="1" t="s">
        <v>927</v>
      </c>
      <c r="LN1" s="1" t="s">
        <v>972</v>
      </c>
      <c r="LO1" s="1" t="s">
        <v>930</v>
      </c>
      <c r="LP1" s="1" t="s">
        <v>975</v>
      </c>
      <c r="LQ1" s="1" t="s">
        <v>933</v>
      </c>
      <c r="LR1" s="1" t="s">
        <v>978</v>
      </c>
      <c r="LS1" s="1" t="s">
        <v>981</v>
      </c>
      <c r="LT1" s="1" t="s">
        <v>983</v>
      </c>
      <c r="LU1" s="1" t="s">
        <v>985</v>
      </c>
      <c r="LV1" s="1" t="s">
        <v>987</v>
      </c>
      <c r="LW1" s="1" t="s">
        <v>990</v>
      </c>
      <c r="LX1" s="1" t="s">
        <v>992</v>
      </c>
      <c r="LY1" s="1" t="s">
        <v>994</v>
      </c>
      <c r="LZ1" s="1" t="s">
        <v>996</v>
      </c>
      <c r="MA1" s="1" t="s">
        <v>999</v>
      </c>
      <c r="MB1" s="1" t="s">
        <v>1001</v>
      </c>
      <c r="MC1" s="1" t="s">
        <v>1003</v>
      </c>
      <c r="MD1" s="1" t="s">
        <v>1005</v>
      </c>
      <c r="ME1" s="1" t="s">
        <v>1008</v>
      </c>
      <c r="MF1" s="1" t="s">
        <v>1010</v>
      </c>
      <c r="MG1" s="1" t="s">
        <v>1012</v>
      </c>
      <c r="MH1" s="1" t="s">
        <v>1014</v>
      </c>
      <c r="MI1" s="1" t="s">
        <v>1017</v>
      </c>
      <c r="MJ1" s="1" t="s">
        <v>1019</v>
      </c>
      <c r="MK1" s="1" t="s">
        <v>1021</v>
      </c>
      <c r="ML1" s="1" t="s">
        <v>1023</v>
      </c>
      <c r="MM1" s="1" t="s">
        <v>1024</v>
      </c>
      <c r="MN1" s="1" t="s">
        <v>1026</v>
      </c>
      <c r="MO1" s="1" t="s">
        <v>1028</v>
      </c>
      <c r="MP1" s="1" t="s">
        <v>1029</v>
      </c>
      <c r="MQ1" s="1" t="s">
        <v>1031</v>
      </c>
      <c r="MR1" s="1" t="s">
        <v>1032</v>
      </c>
      <c r="MS1" s="1" t="s">
        <v>1033</v>
      </c>
      <c r="MT1" s="1" t="s">
        <v>1034</v>
      </c>
      <c r="MU1" s="1" t="s">
        <v>1035</v>
      </c>
      <c r="MV1" s="1" t="s">
        <v>1036</v>
      </c>
      <c r="MW1" s="1" t="s">
        <v>1390</v>
      </c>
      <c r="MX1" s="23" t="s">
        <v>1389</v>
      </c>
      <c r="MY1" s="1" t="s">
        <v>1388</v>
      </c>
      <c r="MZ1" s="23" t="s">
        <v>1387</v>
      </c>
      <c r="NA1" s="1" t="s">
        <v>1386</v>
      </c>
      <c r="NB1" s="23" t="s">
        <v>1385</v>
      </c>
      <c r="NC1" s="1" t="s">
        <v>1384</v>
      </c>
    </row>
    <row r="2" spans="1:367" s="4" customFormat="1" x14ac:dyDescent="0.3">
      <c r="A2" s="4" t="s">
        <v>1383</v>
      </c>
      <c r="B2" s="4">
        <v>0</v>
      </c>
      <c r="C2" s="4">
        <v>0</v>
      </c>
      <c r="D2" s="4">
        <v>1</v>
      </c>
      <c r="E2">
        <v>0</v>
      </c>
      <c r="F2" t="s">
        <v>1148</v>
      </c>
      <c r="G2">
        <v>1</v>
      </c>
      <c r="H2">
        <v>1</v>
      </c>
      <c r="I2">
        <v>1</v>
      </c>
      <c r="J2">
        <v>1</v>
      </c>
      <c r="K2" s="4">
        <v>1</v>
      </c>
      <c r="L2">
        <v>1</v>
      </c>
      <c r="M2">
        <v>1</v>
      </c>
      <c r="N2">
        <v>0</v>
      </c>
      <c r="O2" t="s">
        <v>1148</v>
      </c>
      <c r="P2">
        <v>1</v>
      </c>
      <c r="Q2">
        <v>1</v>
      </c>
      <c r="R2">
        <v>0</v>
      </c>
      <c r="S2" t="s">
        <v>1148</v>
      </c>
      <c r="T2" s="4" t="s">
        <v>1148</v>
      </c>
      <c r="U2" s="4" t="s">
        <v>1148</v>
      </c>
      <c r="V2" s="4" t="s">
        <v>1148</v>
      </c>
      <c r="W2" s="4">
        <v>1</v>
      </c>
      <c r="X2" s="4" t="s">
        <v>1148</v>
      </c>
      <c r="Y2" s="4" t="s">
        <v>1148</v>
      </c>
      <c r="Z2" s="4" t="s">
        <v>1148</v>
      </c>
      <c r="AA2" s="4" t="s">
        <v>1148</v>
      </c>
      <c r="AB2" s="4" t="s">
        <v>1148</v>
      </c>
      <c r="AC2" s="4" t="s">
        <v>1148</v>
      </c>
      <c r="AD2" s="4">
        <v>1</v>
      </c>
      <c r="AE2" s="4">
        <v>1</v>
      </c>
      <c r="AF2" s="4">
        <v>0</v>
      </c>
      <c r="AG2" s="4">
        <v>0</v>
      </c>
      <c r="AH2" s="4" t="s">
        <v>1148</v>
      </c>
      <c r="AI2" s="4">
        <v>0</v>
      </c>
      <c r="AJ2" s="4">
        <v>0</v>
      </c>
      <c r="AK2" s="4">
        <v>1</v>
      </c>
      <c r="AL2" s="4">
        <v>0</v>
      </c>
      <c r="AM2" s="4">
        <v>0</v>
      </c>
      <c r="AN2" s="4">
        <v>0</v>
      </c>
      <c r="AO2" s="4">
        <v>0</v>
      </c>
      <c r="AP2" s="4">
        <v>0</v>
      </c>
      <c r="AQ2" s="4">
        <v>0</v>
      </c>
      <c r="AR2" s="4">
        <v>0</v>
      </c>
      <c r="AS2" s="4">
        <v>0</v>
      </c>
      <c r="AT2" s="4">
        <v>2</v>
      </c>
      <c r="AU2" s="4" t="s">
        <v>1148</v>
      </c>
      <c r="AV2" s="17">
        <v>57854</v>
      </c>
      <c r="AW2" s="4">
        <v>51532</v>
      </c>
      <c r="AX2" s="4">
        <v>2711</v>
      </c>
      <c r="AY2" s="19">
        <f t="shared" ref="AY2:AY33" si="0">IF(OR(AW2="NULL",AV2="NULL",AV2="0"),"No Data",AW2/$AV2)</f>
        <v>0.89072492826770833</v>
      </c>
      <c r="AZ2" s="19">
        <f t="shared" ref="AZ2:AZ33" si="1">IF(OR(AW2="NULL",AV2="NULL",AV2=0),"No Data",SUM(AW2:AX2)/AV2)</f>
        <v>0.93758426383655413</v>
      </c>
      <c r="BA2" s="17">
        <v>335639.33333333331</v>
      </c>
      <c r="BB2" s="4">
        <v>321069</v>
      </c>
      <c r="BC2" s="19">
        <f t="shared" ref="BC2:BC33" si="2">IF(BB2="NULL","No Data",BB2/BA2)</f>
        <v>0.95658931511801359</v>
      </c>
      <c r="BD2" s="4">
        <v>299148</v>
      </c>
      <c r="BE2" s="19">
        <f t="shared" ref="BE2:BE8" si="3">IF(BD2="NULL","No Data",BD2/$BA2)</f>
        <v>0.89127813784240628</v>
      </c>
      <c r="BF2" s="17">
        <v>444402</v>
      </c>
      <c r="BG2" s="4">
        <v>436079</v>
      </c>
      <c r="BH2" s="19">
        <f t="shared" ref="BH2:BH33" si="4">IF(BG2="NULL","No Data",BG2/BF2)</f>
        <v>0.981271461424566</v>
      </c>
      <c r="BI2" s="4">
        <v>253425</v>
      </c>
      <c r="BJ2" s="19">
        <f t="shared" ref="BJ2:BJ33" si="5">IF(BI2="NULL","No Data",BI2/$BF2)</f>
        <v>0.5702607098977952</v>
      </c>
      <c r="BK2" s="17">
        <v>3679995</v>
      </c>
      <c r="BL2" s="4">
        <v>1426113</v>
      </c>
      <c r="BM2" s="19">
        <f t="shared" ref="BM2:BM33" si="6">IF(BL2="NULL","No Data",BL2/BK2)</f>
        <v>0.38753123305874054</v>
      </c>
      <c r="BN2" s="4">
        <v>836460</v>
      </c>
      <c r="BO2" s="19">
        <f t="shared" ref="BO2:BO33" si="7">IF(BN2="NULL","No Data",BN2/$BK2)</f>
        <v>0.22729922187394277</v>
      </c>
      <c r="BP2" s="4">
        <v>246</v>
      </c>
      <c r="BQ2" s="4">
        <v>26</v>
      </c>
      <c r="BR2" s="4">
        <v>221</v>
      </c>
      <c r="BS2" s="4">
        <v>9</v>
      </c>
      <c r="BT2" s="4">
        <v>418</v>
      </c>
      <c r="BU2" s="4">
        <v>373</v>
      </c>
      <c r="BV2" s="4">
        <v>349</v>
      </c>
      <c r="BW2" s="4">
        <v>210</v>
      </c>
      <c r="BX2" s="17">
        <v>83131.333333333343</v>
      </c>
      <c r="BY2" s="17">
        <v>83131.333333333343</v>
      </c>
      <c r="BZ2" s="4">
        <v>32508</v>
      </c>
      <c r="CA2" s="4">
        <v>32508</v>
      </c>
      <c r="CB2" s="19">
        <f t="shared" ref="CB2:CB33" si="8">IF(BZ2="NULL","No Data",BZ2/BY2)</f>
        <v>0.39104389039030607</v>
      </c>
      <c r="CC2" s="19">
        <f t="shared" ref="CC2:CC33" si="9">IF(CA2="NULL","No Data",CA2/BY2)</f>
        <v>0.39104389039030607</v>
      </c>
      <c r="CD2" s="17">
        <v>321797</v>
      </c>
      <c r="CE2" s="17">
        <v>321797</v>
      </c>
      <c r="CF2" s="4">
        <v>220360</v>
      </c>
      <c r="CG2" s="4">
        <v>220360</v>
      </c>
      <c r="CH2" s="19">
        <f t="shared" ref="CH2:CH33" si="10">IF(CF2="NULL","No Data",CF2/CE2)</f>
        <v>0.6847795349241913</v>
      </c>
      <c r="CI2" s="19">
        <f t="shared" ref="CI2:CI33" si="11">IF(CG2="NULL","No Data",CG2/CE2)</f>
        <v>0.6847795349241913</v>
      </c>
      <c r="CJ2" s="17">
        <v>157800</v>
      </c>
      <c r="CK2" s="17">
        <v>157800</v>
      </c>
      <c r="CL2" s="4">
        <v>29387</v>
      </c>
      <c r="CM2" s="4">
        <v>29387</v>
      </c>
      <c r="CN2" s="19">
        <f t="shared" ref="CN2:CN33" si="12">IF(CL2="NULL","No Data",CL2/CK2)</f>
        <v>0.18622940430925222</v>
      </c>
      <c r="CO2" s="19">
        <f t="shared" ref="CO2:CO33" si="13">IF(CM2="NULL","No Data",CM2/CK2)</f>
        <v>0.18622940430925222</v>
      </c>
      <c r="CP2" s="17">
        <v>163997</v>
      </c>
      <c r="CQ2" s="17">
        <v>163997</v>
      </c>
      <c r="CR2" s="4">
        <v>10834</v>
      </c>
      <c r="CS2" s="4">
        <v>10834</v>
      </c>
      <c r="CT2" s="19">
        <f t="shared" ref="CT2:CT33" si="14">IF(CR2="NULL","No Data",CR2/CQ2)</f>
        <v>6.6062184064342638E-2</v>
      </c>
      <c r="CU2" s="19">
        <f t="shared" ref="CU2:CU33" si="15">IF(CS2="NULL","No Data",CS2/CQ2)</f>
        <v>6.6062184064342638E-2</v>
      </c>
      <c r="CV2" s="4">
        <v>54217</v>
      </c>
      <c r="CW2" s="4">
        <v>1</v>
      </c>
      <c r="CX2" s="4">
        <v>1</v>
      </c>
      <c r="CY2" s="4">
        <v>1</v>
      </c>
      <c r="CZ2" s="4">
        <v>1</v>
      </c>
      <c r="DA2" s="4">
        <v>54217</v>
      </c>
      <c r="DB2" s="19">
        <f t="shared" ref="DB2:DB33" si="16">IF(OR($CV2="NULL",$CV2=0,DA2="NULL"),"No Data",DA2/$CV2)</f>
        <v>1</v>
      </c>
      <c r="DC2" s="4">
        <v>1</v>
      </c>
      <c r="DD2" s="4">
        <v>51937</v>
      </c>
      <c r="DE2" s="19">
        <f t="shared" ref="DE2:DE33" si="17">IF(OR($CV2="NULL",$CV2=0,DD2="NULL"),"No Data",DD2/$CV2)</f>
        <v>0.95794676946345247</v>
      </c>
      <c r="DF2" s="4">
        <v>1</v>
      </c>
      <c r="DG2" s="4">
        <v>54217</v>
      </c>
      <c r="DH2" s="19">
        <f t="shared" ref="DH2:DH33" si="18">IF(OR($CV2="NULL",$CV2=0,DG2="NULL"),"No Data",DG2/$CV2)</f>
        <v>1</v>
      </c>
      <c r="DI2" s="4">
        <v>0</v>
      </c>
      <c r="DJ2" s="4">
        <v>0</v>
      </c>
      <c r="DK2" s="4">
        <v>1</v>
      </c>
      <c r="DL2" s="4">
        <v>1</v>
      </c>
      <c r="DM2" s="4">
        <v>54217</v>
      </c>
      <c r="DN2" s="19">
        <f t="shared" ref="DN2:DN33" si="19">IF(OR($CV2="NULL",$CV2=0,DM2="NULL"),"No Data",DM2/$CV2)</f>
        <v>1</v>
      </c>
      <c r="DO2" s="4">
        <v>1</v>
      </c>
      <c r="DP2" s="4">
        <v>54217</v>
      </c>
      <c r="DQ2" s="19">
        <f t="shared" ref="DQ2:DQ33" si="20">IF(OR($CV2="NULL",$CV2=0,DP2="NULL"),"No Data",DP2/$CV2)</f>
        <v>1</v>
      </c>
      <c r="DR2" s="4">
        <v>1</v>
      </c>
      <c r="DS2" s="4">
        <v>1</v>
      </c>
      <c r="DT2" s="4">
        <v>0</v>
      </c>
      <c r="DU2" s="4">
        <v>0</v>
      </c>
      <c r="DV2" s="4">
        <v>0</v>
      </c>
      <c r="DW2" s="4">
        <v>0</v>
      </c>
      <c r="DX2" s="4" t="s">
        <v>1148</v>
      </c>
      <c r="DY2" s="4" t="s">
        <v>1148</v>
      </c>
      <c r="DZ2" s="4" t="s">
        <v>1148</v>
      </c>
      <c r="EA2" s="4" t="s">
        <v>1148</v>
      </c>
      <c r="EB2" s="19" t="str">
        <f t="shared" ref="EB2:EB33" si="21">IF(OR($CV2="NULL",$CV2=0,DX2="NULL"),"No Data",DX2/$CV2)</f>
        <v>No Data</v>
      </c>
      <c r="EC2" s="19" t="str">
        <f t="shared" ref="EC2:EC33" si="22">IF(OR($CV2="NULL",$CV2=0,DY2="NULL"),"No Data",DY2/$CV2)</f>
        <v>No Data</v>
      </c>
      <c r="ED2" s="19" t="str">
        <f t="shared" ref="ED2:ED33" si="23">IF(OR($CV2="NULL",$CV2=0,DZ2="NULL"),"No Data",DZ2/$CV2)</f>
        <v>No Data</v>
      </c>
      <c r="EE2" s="19" t="str">
        <f t="shared" ref="EE2:EE33" si="24">IF(OR($CV2="NULL",$CV2=0,EA2="NULL"),"No Data",EA2/$CV2)</f>
        <v>No Data</v>
      </c>
      <c r="EF2" s="4">
        <v>1</v>
      </c>
      <c r="EG2" s="4">
        <v>1</v>
      </c>
      <c r="EH2" s="4">
        <v>1</v>
      </c>
      <c r="EI2" s="4">
        <v>1</v>
      </c>
      <c r="EJ2" s="4">
        <v>53092</v>
      </c>
      <c r="EK2" s="4">
        <v>49924</v>
      </c>
      <c r="EL2" s="4">
        <v>52863</v>
      </c>
      <c r="EM2" s="4">
        <v>52869</v>
      </c>
      <c r="EN2" s="19">
        <f t="shared" ref="EN2:EN33" si="25">IF(OR($CV2="NULL",$CV2=0,EJ2="NULL"),"No Data",EJ2/$CV2)</f>
        <v>0.97925005072209825</v>
      </c>
      <c r="EO2" s="19">
        <f t="shared" ref="EO2:EO33" si="26">IF(OR($CV2="NULL",$CV2=0,EK2="NULL"),"No Data",EK2/$CV2)</f>
        <v>0.92081819355552685</v>
      </c>
      <c r="EP2" s="19">
        <f t="shared" ref="EP2:EP33" si="27">IF(OR($CV2="NULL",$CV2=0,EL2="NULL"),"No Data",EL2/$CV2)</f>
        <v>0.97502628326908536</v>
      </c>
      <c r="EQ2" s="19">
        <f t="shared" ref="EQ2:EQ33" si="28">IF(OR($CV2="NULL",$CV2=0,EM2="NULL"),"No Data",EM2/$CV2)</f>
        <v>0.97513694966523412</v>
      </c>
      <c r="ER2" s="4">
        <v>1</v>
      </c>
      <c r="ES2" s="4">
        <v>1</v>
      </c>
      <c r="ET2" s="4">
        <v>1</v>
      </c>
      <c r="EU2" s="4">
        <v>1</v>
      </c>
      <c r="EV2" s="4">
        <v>1</v>
      </c>
      <c r="EW2" s="4">
        <v>1</v>
      </c>
      <c r="EX2" s="4">
        <v>54217</v>
      </c>
      <c r="EY2" s="4">
        <v>54216</v>
      </c>
      <c r="EZ2" s="4">
        <v>54216</v>
      </c>
      <c r="FA2" s="4">
        <v>54216</v>
      </c>
      <c r="FB2" s="4">
        <v>54216</v>
      </c>
      <c r="FC2" s="4">
        <v>51076</v>
      </c>
      <c r="FD2" s="19">
        <f t="shared" ref="FD2:FD33" si="29">IF(OR($CV2="NULL",$CV2=0,EX2="NULL"),"No Data",EX2/$CV2)</f>
        <v>1</v>
      </c>
      <c r="FE2" s="19">
        <f t="shared" ref="FE2:FE33" si="30">IF(OR($CV2="NULL",$CV2=0,EY2="NULL"),"No Data",EY2/$CV2)</f>
        <v>0.99998155560064184</v>
      </c>
      <c r="FF2" s="19">
        <f t="shared" ref="FF2:FF33" si="31">IF(OR($CV2="NULL",$CV2=0,EZ2="NULL"),"No Data",EZ2/$CV2)</f>
        <v>0.99998155560064184</v>
      </c>
      <c r="FG2" s="19">
        <f t="shared" ref="FG2:FG33" si="32">IF(OR($CV2="NULL",$CV2=0,FA2="NULL"),"No Data",FA2/$CV2)</f>
        <v>0.99998155560064184</v>
      </c>
      <c r="FH2" s="19">
        <f t="shared" ref="FH2:FH33" si="33">IF(OR($CV2="NULL",$CV2=0,FB2="NULL"),"No Data",FB2/$CV2)</f>
        <v>0.99998155560064184</v>
      </c>
      <c r="FI2" s="19">
        <f t="shared" ref="FI2:FI33" si="34">IF(OR($CV2="NULL",$CV2=0,FC2="NULL"),"No Data",FC2/$CV2)</f>
        <v>0.94206614161609825</v>
      </c>
      <c r="FJ2" s="4">
        <v>1</v>
      </c>
      <c r="FK2" s="4">
        <v>12407</v>
      </c>
      <c r="FL2" s="19">
        <f t="shared" ref="FL2:FL33" si="35">IF(OR($CV2="NULL",$CV2=0,FK2="NULL"),"No Data",FK2/$CV2)</f>
        <v>0.22883966283637974</v>
      </c>
      <c r="FM2" s="4">
        <v>1</v>
      </c>
      <c r="FN2" s="4">
        <v>5026</v>
      </c>
      <c r="FO2" s="19">
        <f t="shared" ref="FO2:FO33" si="36">IF(OR($CV2="NULL",$CV2=0,FN2="NULL"),"No Data",FN2/$CV2)</f>
        <v>9.2701551173986013E-2</v>
      </c>
      <c r="FP2" s="4">
        <v>0</v>
      </c>
      <c r="FQ2" s="4">
        <v>1</v>
      </c>
      <c r="FR2" s="4">
        <v>0</v>
      </c>
      <c r="FS2" s="4">
        <v>1</v>
      </c>
      <c r="FT2" s="4">
        <v>9719</v>
      </c>
      <c r="FU2" s="19">
        <f t="shared" ref="FU2:FU33" si="37">IF(OR($CV2="NULL",$CV2=0,FT2="NULL"),"No Data",FT2/$CV2)</f>
        <v>0.17926111736171313</v>
      </c>
      <c r="FV2" s="4">
        <v>1</v>
      </c>
      <c r="FW2" s="4">
        <v>1</v>
      </c>
      <c r="FX2" s="4">
        <v>0</v>
      </c>
      <c r="FY2" s="19">
        <f t="shared" ref="FY2:FY33" si="38">IF(OR($CV2="NULL",$CV2=0,FX2="NULL"),"No Data",FX2/$CV2)</f>
        <v>0</v>
      </c>
      <c r="FZ2" s="4">
        <v>1</v>
      </c>
      <c r="GA2" s="4">
        <v>29485</v>
      </c>
      <c r="GB2" s="19">
        <f t="shared" ref="GB2:GB33" si="39">IF(OR($CV2="NULL",$CV2=0,GA2="NULL"),"No Data",GA2/$CV2)</f>
        <v>0.54383311507460763</v>
      </c>
      <c r="GC2" s="4">
        <v>1</v>
      </c>
      <c r="GD2" s="4">
        <v>34216</v>
      </c>
      <c r="GE2" s="19">
        <f t="shared" ref="GE2:GE33" si="40">IF(OR($CV2="NULL",$CV2=0,GD2="NULL"),"No Data",GD2/$CV2)</f>
        <v>0.63109356843794384</v>
      </c>
      <c r="GF2" s="4">
        <v>1</v>
      </c>
      <c r="GG2" s="4">
        <v>1</v>
      </c>
      <c r="GH2" s="4">
        <v>1250706</v>
      </c>
      <c r="GI2" s="4">
        <v>1</v>
      </c>
      <c r="GJ2" s="4">
        <v>1234782</v>
      </c>
      <c r="GK2" s="19">
        <f t="shared" ref="GK2:GK33" si="41">IF(OR($GH2="NULL",$GH2=0,GJ2="NULL"),"No Data",GJ2/$GH2)</f>
        <v>0.98726799103866136</v>
      </c>
      <c r="GL2" s="4">
        <v>1</v>
      </c>
      <c r="GM2" s="4">
        <v>1250706</v>
      </c>
      <c r="GN2" s="19">
        <f t="shared" ref="GN2:GN33" si="42">IF(OR($GH2="NULL",$GH2=0,GM2="NULL"),"No Data",GM2/$GH2)</f>
        <v>1</v>
      </c>
      <c r="GO2" s="4">
        <v>1</v>
      </c>
      <c r="GP2" s="4">
        <v>569269</v>
      </c>
      <c r="GQ2" s="19">
        <f t="shared" ref="GQ2:GQ33" si="43">IF(OR($GH2="NULL",$GH2=0,GP2="NULL"),"No Data",GP2/$GH2)</f>
        <v>0.45515812669004546</v>
      </c>
      <c r="GR2" s="4">
        <v>1</v>
      </c>
      <c r="GS2" s="4">
        <v>459842</v>
      </c>
      <c r="GT2" s="19">
        <f t="shared" ref="GT2:GT33" si="44">IF(OR($GH2="NULL",$GH2=0,GS2="NULL"),"No Data",GS2/$GH2)</f>
        <v>0.36766594227580263</v>
      </c>
      <c r="GU2" s="4">
        <v>0</v>
      </c>
      <c r="GV2" s="4" t="s">
        <v>1148</v>
      </c>
      <c r="GW2" s="19" t="str">
        <f t="shared" ref="GW2:GW33" si="45">IF(OR($GH2="NULL",$GH2=0,GV2="NULL"),"No Data",GV2/$GH2)</f>
        <v>No Data</v>
      </c>
      <c r="GX2" s="4">
        <v>1</v>
      </c>
      <c r="GY2" s="4">
        <v>1</v>
      </c>
      <c r="GZ2" s="4">
        <v>1</v>
      </c>
      <c r="HA2" s="4">
        <v>318395</v>
      </c>
      <c r="HB2" s="19">
        <f t="shared" ref="HB2:HB33" si="46">IF(OR($GH2="NULL",$GH2=0,HA2="NULL"),"No Data",HA2/$GH2)</f>
        <v>0.25457221761149301</v>
      </c>
      <c r="HC2" s="4">
        <v>1</v>
      </c>
      <c r="HD2" s="4">
        <v>397487</v>
      </c>
      <c r="HE2" s="19">
        <f t="shared" ref="HE2:HE33" si="47">IF(OR($GH2="NULL",$GH2=0,HD2="NULL"),"No Data",HD2/$GH2)</f>
        <v>0.31781010085503708</v>
      </c>
      <c r="HF2" s="4">
        <v>1</v>
      </c>
      <c r="HG2" s="4">
        <v>494610</v>
      </c>
      <c r="HH2" s="19">
        <f t="shared" ref="HH2:HH33" si="48">IF(OR($GH2="NULL",$GH2=0,HG2="NULL"),"No Data",HG2/$GH2)</f>
        <v>0.39546464157044103</v>
      </c>
      <c r="HI2" s="4">
        <v>1</v>
      </c>
      <c r="HJ2" s="4">
        <v>208912</v>
      </c>
      <c r="HK2" s="19">
        <f t="shared" ref="HK2:HK33" si="49">IF(OR($GH2="NULL",$GH2=0,HJ2="NULL"),"No Data",HJ2/$GH2)</f>
        <v>0.16703525848600712</v>
      </c>
      <c r="HL2" s="4">
        <v>1</v>
      </c>
      <c r="HM2" s="4">
        <v>1</v>
      </c>
      <c r="HN2" s="4">
        <v>1</v>
      </c>
      <c r="HO2" s="4">
        <v>79110</v>
      </c>
      <c r="HP2" s="19">
        <f t="shared" ref="HP2:HP33" si="50">IF(OR($GH2="NULL",$GH2=0,HO2="NULL"),"No Data",HO2/$GH2)</f>
        <v>6.3252275115015036E-2</v>
      </c>
      <c r="HQ2" s="4">
        <v>1</v>
      </c>
      <c r="HR2" s="4">
        <v>79110</v>
      </c>
      <c r="HS2" s="19">
        <f t="shared" ref="HS2:HS33" si="51">IF(OR($GH2="NULL",$GH2=0,HR2="NULL"),"No Data",HR2/$GH2)</f>
        <v>6.3252275115015036E-2</v>
      </c>
      <c r="HT2" s="4">
        <v>0</v>
      </c>
      <c r="HU2" s="4" t="s">
        <v>1148</v>
      </c>
      <c r="HV2" s="19" t="str">
        <f t="shared" ref="HV2:HV33" si="52">IF(OR($GH2="NULL",$GH2=0,HU2="NULL"),"No Data",HU2/$GH2)</f>
        <v>No Data</v>
      </c>
      <c r="HW2" s="4">
        <v>0</v>
      </c>
      <c r="HX2" s="4">
        <v>0</v>
      </c>
      <c r="HY2" s="4">
        <v>0</v>
      </c>
      <c r="HZ2" s="4">
        <v>0</v>
      </c>
      <c r="IA2" s="4">
        <v>1</v>
      </c>
      <c r="IB2" s="4">
        <v>1</v>
      </c>
      <c r="IC2" s="4">
        <v>427747</v>
      </c>
      <c r="ID2" s="4">
        <v>922205</v>
      </c>
      <c r="IE2" s="19">
        <f t="shared" ref="IE2:IE33" si="53">IF(OR(IC2="NULL",IC2=0,ID2="NULL",ID2=0),"No Data",IC2/ID2)</f>
        <v>0.46383071009157401</v>
      </c>
      <c r="IF2" s="4">
        <v>39465</v>
      </c>
      <c r="IG2" s="4">
        <v>160492</v>
      </c>
      <c r="IH2" s="19">
        <f t="shared" ref="IH2:IH33" si="54">IF(OR(IF2="NULL",IF2=0,IG2="NULL",IG2=0),"No Data",IF2/IG2)</f>
        <v>0.24590010717045085</v>
      </c>
      <c r="II2" s="4">
        <v>247</v>
      </c>
      <c r="IJ2" s="4">
        <v>1</v>
      </c>
      <c r="IK2" s="19">
        <f t="shared" ref="IK2:IK33" si="55">IF(AND(II2="NULL",IJ2="NULL"),"No Data",SUM(II2:IJ2)/SUM($JA2:$JB2))</f>
        <v>4.6755401380038459E-3</v>
      </c>
      <c r="IL2" s="4">
        <v>39158</v>
      </c>
      <c r="IM2" s="4">
        <v>1212</v>
      </c>
      <c r="IN2" s="19">
        <f t="shared" ref="IN2:IN33" si="56">IF(AND(IL2="NULL",IM2="NULL"),"No Data",SUM(IL2:IM2)/SUM($JA2:$JB2))</f>
        <v>0.76109498133554543</v>
      </c>
      <c r="IO2" s="4">
        <v>9712</v>
      </c>
      <c r="IP2" s="4">
        <v>185</v>
      </c>
      <c r="IQ2" s="19">
        <f t="shared" ref="IQ2:IQ33" si="57">IF(AND(IO2="NULL",IP2="NULL"),"No Data",SUM(IO2:IP2)/SUM($JA2:$JB2))</f>
        <v>0.18658798687832284</v>
      </c>
      <c r="IR2" s="4">
        <v>1791</v>
      </c>
      <c r="IS2" s="4">
        <v>110</v>
      </c>
      <c r="IT2" s="19">
        <f t="shared" ref="IT2:IT33" si="58">IF(AND(IR2="NULL",IS2="NULL"),"No Data",SUM(IR2:IS2)/SUM($JA2:$JB2))</f>
        <v>3.5839523396553677E-2</v>
      </c>
      <c r="IU2" s="4">
        <v>280</v>
      </c>
      <c r="IV2" s="4">
        <v>99</v>
      </c>
      <c r="IW2" s="19">
        <f t="shared" ref="IW2:IW33" si="59">IF(AND(IU2="NULL",IV2="NULL"),"No Data",SUM(IU2:IV2)/SUM($JA2:$JB2))</f>
        <v>7.1452810979978128E-3</v>
      </c>
      <c r="IX2" s="4">
        <v>247</v>
      </c>
      <c r="IY2" s="4">
        <v>0</v>
      </c>
      <c r="IZ2" s="19">
        <f t="shared" ref="IZ2:IZ33" si="60">IF(AND(IX2="NULL",IY2="NULL"),"No Data",SUM(IX2:IY2)/SUM($JA2:$JB2))</f>
        <v>4.6566871535764108E-3</v>
      </c>
      <c r="JA2" s="4">
        <f t="shared" ref="JA2:JB4" si="61">II2+IL2+IO2+IR2+IU2+IX2</f>
        <v>51435</v>
      </c>
      <c r="JB2" s="4">
        <f t="shared" si="61"/>
        <v>1607</v>
      </c>
      <c r="JC2" s="4">
        <v>634775</v>
      </c>
      <c r="JD2" s="4">
        <v>46424</v>
      </c>
      <c r="JE2" s="4">
        <v>71411</v>
      </c>
      <c r="JF2" s="4">
        <v>30857</v>
      </c>
      <c r="JG2" s="4">
        <v>91253</v>
      </c>
      <c r="JH2" s="4">
        <v>9496</v>
      </c>
      <c r="JI2" s="4">
        <v>88766</v>
      </c>
      <c r="JJ2" s="4">
        <v>6689</v>
      </c>
      <c r="JK2" s="4">
        <v>260456</v>
      </c>
      <c r="JL2" s="4">
        <v>10620</v>
      </c>
      <c r="JM2" s="4">
        <f t="shared" ref="JM2:JM33" si="62">IF(AND(JC2="NULL",JE2="NULL",JG2="NULL",JI2="NULL",JK2="NULL"),"No Data",JC2+JE2+JG2+JI2+JK2)</f>
        <v>1146661</v>
      </c>
      <c r="JN2" s="4">
        <f t="shared" ref="JN2:JN33" si="63">IF(AND(JD2="NULL",JF2="NULL",JH2="NULL",JJ2="NULL",JL2="NULL"),"No Data",JD2+JF2+JH2+JJ2+JL2)</f>
        <v>104086</v>
      </c>
      <c r="JO2" s="19">
        <f t="shared" ref="JO2:JO33" si="64">IF(OR(JC2="NULL",$JM2=0),"No Data",JC2/$JM2)</f>
        <v>0.5535855845799238</v>
      </c>
      <c r="JP2" s="19">
        <f t="shared" ref="JP2:JP33" si="65">IF(OR(JD2="NULL",$JN2=0),"No Data",JD2/$JN2)</f>
        <v>0.44601579463136254</v>
      </c>
      <c r="JQ2" s="19">
        <f t="shared" ref="JQ2:JQ33" si="66">IF(OR(JE2="NULL",$JM2=0),"No Data",JE2/$JM2)</f>
        <v>6.2277342649658445E-2</v>
      </c>
      <c r="JR2" s="19">
        <f t="shared" ref="JR2:JR33" si="67">IF(OR(JF2="NULL",$JN2=0),"No Data",JF2/$JN2)</f>
        <v>0.2964567761274331</v>
      </c>
      <c r="JS2" s="19">
        <f t="shared" ref="JS2:JS33" si="68">IF(OR(JG2="NULL",$JM2=0),"No Data",JG2/$JM2)</f>
        <v>7.9581497931821177E-2</v>
      </c>
      <c r="JT2" s="19">
        <f t="shared" ref="JT2:JT33" si="69">IF(OR(JH2="NULL",$JN2=0),"No Data",JH2/$JN2)</f>
        <v>9.1232250254597164E-2</v>
      </c>
      <c r="JU2" s="19">
        <f t="shared" ref="JU2:JU33" si="70">IF(OR(JI2="NULL",$JM2=0),"No Data",JI2/$JM2)</f>
        <v>7.7412591864552821E-2</v>
      </c>
      <c r="JV2" s="19">
        <f t="shared" ref="JV2:JV33" si="71">IF(OR(JJ2="NULL",$JN2=0),"No Data",JJ2/$JN2)</f>
        <v>6.4264166170282272E-2</v>
      </c>
      <c r="JW2" s="19">
        <f t="shared" ref="JW2:JW33" si="72">IF(OR(JK2="NULL",$JM2=0),"No Data",JK2/$JM2)</f>
        <v>0.22714298297404376</v>
      </c>
      <c r="JX2" s="19">
        <f t="shared" ref="JX2:JX33" si="73">IF(OR(JL2="NULL",$JN2=0),"No Data",JL2/$JN2)</f>
        <v>0.10203101281632496</v>
      </c>
      <c r="JY2" s="4">
        <v>1</v>
      </c>
      <c r="JZ2" s="4">
        <v>1</v>
      </c>
      <c r="KA2" s="4">
        <v>1</v>
      </c>
      <c r="KB2" s="4">
        <v>1</v>
      </c>
      <c r="KC2" s="4">
        <v>1</v>
      </c>
      <c r="KD2" s="4">
        <v>1</v>
      </c>
      <c r="KE2" s="4">
        <v>0</v>
      </c>
      <c r="KF2" s="4">
        <v>1</v>
      </c>
      <c r="KG2" s="4">
        <v>1</v>
      </c>
      <c r="KH2" s="4">
        <v>0</v>
      </c>
      <c r="KI2" s="4">
        <v>0</v>
      </c>
      <c r="KJ2" s="4">
        <v>0</v>
      </c>
      <c r="KK2" s="4">
        <v>1</v>
      </c>
      <c r="KL2" s="4">
        <v>1</v>
      </c>
      <c r="KM2" s="4">
        <v>1</v>
      </c>
      <c r="KN2" s="4">
        <v>1</v>
      </c>
      <c r="KO2">
        <v>1</v>
      </c>
      <c r="KP2">
        <v>1</v>
      </c>
      <c r="KQ2">
        <v>0</v>
      </c>
      <c r="KR2">
        <v>0</v>
      </c>
      <c r="KS2">
        <v>1</v>
      </c>
      <c r="KT2">
        <v>0</v>
      </c>
      <c r="KU2">
        <v>1</v>
      </c>
      <c r="KV2">
        <v>0</v>
      </c>
      <c r="KW2">
        <v>1</v>
      </c>
      <c r="KX2">
        <v>0</v>
      </c>
      <c r="KY2">
        <v>1</v>
      </c>
      <c r="KZ2">
        <v>0</v>
      </c>
      <c r="LA2">
        <v>0</v>
      </c>
      <c r="LB2">
        <v>0</v>
      </c>
      <c r="LC2">
        <v>0</v>
      </c>
      <c r="LD2">
        <v>0</v>
      </c>
      <c r="LE2">
        <v>1</v>
      </c>
      <c r="LF2">
        <v>0</v>
      </c>
      <c r="LG2">
        <v>1</v>
      </c>
      <c r="LH2">
        <v>1</v>
      </c>
      <c r="LI2">
        <v>0</v>
      </c>
      <c r="LJ2">
        <v>0</v>
      </c>
      <c r="LK2">
        <v>1</v>
      </c>
      <c r="LL2">
        <v>1</v>
      </c>
      <c r="LM2">
        <v>1</v>
      </c>
      <c r="LN2">
        <v>0</v>
      </c>
      <c r="LO2">
        <v>0</v>
      </c>
      <c r="LP2">
        <v>0</v>
      </c>
      <c r="LQ2">
        <v>1</v>
      </c>
      <c r="LR2">
        <v>1</v>
      </c>
      <c r="LS2" s="4">
        <v>1</v>
      </c>
      <c r="LT2" s="4">
        <v>1</v>
      </c>
      <c r="LU2" s="4">
        <v>1</v>
      </c>
      <c r="LV2" s="4">
        <v>1</v>
      </c>
      <c r="LW2" s="4">
        <v>1</v>
      </c>
      <c r="LX2" s="4">
        <v>1</v>
      </c>
      <c r="LY2" s="4">
        <v>1</v>
      </c>
      <c r="LZ2" s="4">
        <v>1</v>
      </c>
      <c r="MA2" s="4">
        <v>1</v>
      </c>
      <c r="MB2" s="4">
        <v>1</v>
      </c>
      <c r="MC2" s="4">
        <v>1</v>
      </c>
      <c r="MD2" s="4">
        <v>1</v>
      </c>
      <c r="ME2" s="4">
        <v>1</v>
      </c>
      <c r="MF2" s="4">
        <v>1</v>
      </c>
      <c r="MG2" s="4">
        <v>1</v>
      </c>
      <c r="MH2" s="4">
        <v>1</v>
      </c>
      <c r="MI2" s="4">
        <v>1</v>
      </c>
      <c r="MJ2" s="4">
        <v>1</v>
      </c>
      <c r="MK2" s="4">
        <v>1</v>
      </c>
      <c r="ML2" s="4">
        <v>1</v>
      </c>
      <c r="MM2" s="4">
        <v>1</v>
      </c>
      <c r="MN2" s="4">
        <v>0</v>
      </c>
      <c r="MO2" s="4">
        <v>1</v>
      </c>
      <c r="MP2" s="4">
        <v>1</v>
      </c>
      <c r="MQ2" s="4" t="s">
        <v>1148</v>
      </c>
      <c r="MR2" s="4" t="s">
        <v>1148</v>
      </c>
      <c r="MS2" s="4" t="s">
        <v>1148</v>
      </c>
      <c r="MT2" s="4" t="s">
        <v>1148</v>
      </c>
      <c r="MU2" s="4" t="s">
        <v>1148</v>
      </c>
      <c r="MV2" s="4" t="s">
        <v>1148</v>
      </c>
      <c r="MW2" s="4">
        <v>1</v>
      </c>
      <c r="MX2" s="18">
        <v>42107.628530092596</v>
      </c>
      <c r="MY2" s="4" t="s">
        <v>1382</v>
      </c>
      <c r="MZ2" s="18">
        <v>42150.706211956021</v>
      </c>
      <c r="NA2" s="4" t="s">
        <v>1203</v>
      </c>
      <c r="NB2" s="18">
        <v>42150.706211956021</v>
      </c>
      <c r="NC2" s="4" t="s">
        <v>1203</v>
      </c>
    </row>
    <row r="3" spans="1:367" x14ac:dyDescent="0.3">
      <c r="A3" t="s">
        <v>1381</v>
      </c>
      <c r="B3">
        <v>1</v>
      </c>
      <c r="C3">
        <v>1</v>
      </c>
      <c r="D3">
        <v>1</v>
      </c>
      <c r="E3">
        <v>1</v>
      </c>
      <c r="F3">
        <v>1</v>
      </c>
      <c r="G3">
        <v>1</v>
      </c>
      <c r="H3">
        <v>1</v>
      </c>
      <c r="I3">
        <v>1</v>
      </c>
      <c r="J3">
        <v>1</v>
      </c>
      <c r="K3">
        <v>1</v>
      </c>
      <c r="L3">
        <v>1</v>
      </c>
      <c r="M3">
        <v>1</v>
      </c>
      <c r="N3">
        <v>1</v>
      </c>
      <c r="O3">
        <v>1</v>
      </c>
      <c r="P3">
        <v>1</v>
      </c>
      <c r="Q3">
        <v>1</v>
      </c>
      <c r="R3">
        <v>1</v>
      </c>
      <c r="S3">
        <v>1</v>
      </c>
      <c r="T3" t="s">
        <v>1148</v>
      </c>
      <c r="U3">
        <v>1</v>
      </c>
      <c r="V3" t="s">
        <v>1148</v>
      </c>
      <c r="W3">
        <v>1</v>
      </c>
      <c r="X3" t="s">
        <v>1148</v>
      </c>
      <c r="Y3" t="s">
        <v>1148</v>
      </c>
      <c r="Z3" t="s">
        <v>1148</v>
      </c>
      <c r="AA3" t="s">
        <v>1148</v>
      </c>
      <c r="AB3" t="s">
        <v>1148</v>
      </c>
      <c r="AC3" t="s">
        <v>1148</v>
      </c>
      <c r="AD3">
        <v>1</v>
      </c>
      <c r="AE3">
        <v>1</v>
      </c>
      <c r="AF3">
        <v>1</v>
      </c>
      <c r="AG3">
        <v>1</v>
      </c>
      <c r="AH3">
        <v>1</v>
      </c>
      <c r="AI3">
        <v>1</v>
      </c>
      <c r="AJ3">
        <v>1</v>
      </c>
      <c r="AK3">
        <v>1</v>
      </c>
      <c r="AL3">
        <v>1</v>
      </c>
      <c r="AM3">
        <v>1</v>
      </c>
      <c r="AN3">
        <v>1</v>
      </c>
      <c r="AO3">
        <v>1</v>
      </c>
      <c r="AP3">
        <v>1</v>
      </c>
      <c r="AQ3">
        <v>1</v>
      </c>
      <c r="AR3">
        <v>1</v>
      </c>
      <c r="AS3">
        <v>1</v>
      </c>
      <c r="AT3">
        <v>2</v>
      </c>
      <c r="AU3" t="s">
        <v>1148</v>
      </c>
      <c r="AV3" s="13">
        <v>11157</v>
      </c>
      <c r="AW3">
        <v>8688</v>
      </c>
      <c r="AX3">
        <v>2770</v>
      </c>
      <c r="AY3" s="16">
        <f t="shared" si="0"/>
        <v>0.77870395267545034</v>
      </c>
      <c r="AZ3" s="16">
        <f t="shared" si="1"/>
        <v>1.0269785784709151</v>
      </c>
      <c r="BA3" s="13">
        <v>61525</v>
      </c>
      <c r="BB3">
        <v>70363</v>
      </c>
      <c r="BC3" s="16">
        <f t="shared" si="2"/>
        <v>1.1436489232019504</v>
      </c>
      <c r="BD3">
        <v>55549</v>
      </c>
      <c r="BE3" s="16">
        <f t="shared" si="3"/>
        <v>0.90286875253961807</v>
      </c>
      <c r="BF3" s="13">
        <v>69932</v>
      </c>
      <c r="BG3">
        <v>93254</v>
      </c>
      <c r="BH3" s="16">
        <f t="shared" si="4"/>
        <v>1.3334953955270834</v>
      </c>
      <c r="BI3">
        <v>48261</v>
      </c>
      <c r="BJ3" s="16">
        <f t="shared" si="5"/>
        <v>0.69011325287422065</v>
      </c>
      <c r="BK3" s="13">
        <v>540664</v>
      </c>
      <c r="BL3">
        <v>892549</v>
      </c>
      <c r="BM3" s="16">
        <f t="shared" si="6"/>
        <v>1.6508385984641107</v>
      </c>
      <c r="BN3">
        <v>352454</v>
      </c>
      <c r="BO3" s="16">
        <f t="shared" si="7"/>
        <v>0.65189100809375133</v>
      </c>
      <c r="BP3">
        <v>143</v>
      </c>
      <c r="BQ3">
        <v>13</v>
      </c>
      <c r="BR3">
        <v>130</v>
      </c>
      <c r="BS3">
        <v>9</v>
      </c>
      <c r="BT3">
        <v>161</v>
      </c>
      <c r="BU3">
        <v>35</v>
      </c>
      <c r="BV3">
        <v>151</v>
      </c>
      <c r="BW3">
        <v>32</v>
      </c>
      <c r="BX3" s="13">
        <v>15316.333333333334</v>
      </c>
      <c r="BY3" s="13">
        <v>15316.333333333334</v>
      </c>
      <c r="BZ3">
        <v>8078</v>
      </c>
      <c r="CA3">
        <v>8403</v>
      </c>
      <c r="CB3" s="16">
        <f t="shared" si="8"/>
        <v>0.52741082504515879</v>
      </c>
      <c r="CC3" s="16">
        <f t="shared" si="9"/>
        <v>0.5486300028292237</v>
      </c>
      <c r="CD3" s="17">
        <v>50173</v>
      </c>
      <c r="CE3" s="17">
        <v>50173</v>
      </c>
      <c r="CF3">
        <v>34006</v>
      </c>
      <c r="CG3">
        <v>34008</v>
      </c>
      <c r="CH3" s="16">
        <f t="shared" si="10"/>
        <v>0.6777748988499791</v>
      </c>
      <c r="CI3" s="16">
        <f t="shared" si="11"/>
        <v>0.67781476092719195</v>
      </c>
      <c r="CJ3" s="13">
        <v>24366</v>
      </c>
      <c r="CK3" s="13">
        <v>24366</v>
      </c>
      <c r="CL3">
        <v>5969</v>
      </c>
      <c r="CM3">
        <v>6127</v>
      </c>
      <c r="CN3" s="16">
        <f t="shared" si="12"/>
        <v>0.24497250266765164</v>
      </c>
      <c r="CO3" s="16">
        <f t="shared" si="13"/>
        <v>0.25145694820651726</v>
      </c>
      <c r="CP3" s="13">
        <v>25807</v>
      </c>
      <c r="CQ3" s="13">
        <v>25807</v>
      </c>
      <c r="CR3">
        <v>3269</v>
      </c>
      <c r="CS3">
        <v>3368</v>
      </c>
      <c r="CT3" s="16">
        <f t="shared" si="14"/>
        <v>0.1266710582400124</v>
      </c>
      <c r="CU3" s="16">
        <f t="shared" si="15"/>
        <v>0.13050722672143217</v>
      </c>
      <c r="CV3">
        <v>10901</v>
      </c>
      <c r="CW3">
        <v>1</v>
      </c>
      <c r="CX3">
        <v>1</v>
      </c>
      <c r="CY3">
        <v>1</v>
      </c>
      <c r="CZ3">
        <v>1</v>
      </c>
      <c r="DA3">
        <v>10901</v>
      </c>
      <c r="DB3" s="16">
        <f t="shared" si="16"/>
        <v>1</v>
      </c>
      <c r="DC3">
        <v>1</v>
      </c>
      <c r="DD3">
        <v>9432</v>
      </c>
      <c r="DE3" s="16">
        <f t="shared" si="17"/>
        <v>0.86524172094303275</v>
      </c>
      <c r="DF3">
        <v>1</v>
      </c>
      <c r="DG3">
        <v>10901</v>
      </c>
      <c r="DH3" s="16">
        <f t="shared" si="18"/>
        <v>1</v>
      </c>
      <c r="DI3">
        <v>1</v>
      </c>
      <c r="DJ3">
        <v>1</v>
      </c>
      <c r="DK3">
        <v>1</v>
      </c>
      <c r="DL3">
        <v>1</v>
      </c>
      <c r="DM3">
        <v>10901</v>
      </c>
      <c r="DN3" s="16">
        <f t="shared" si="19"/>
        <v>1</v>
      </c>
      <c r="DO3">
        <v>1</v>
      </c>
      <c r="DP3">
        <v>10537</v>
      </c>
      <c r="DQ3" s="16">
        <f t="shared" si="20"/>
        <v>0.96660856802128248</v>
      </c>
      <c r="DR3">
        <v>1</v>
      </c>
      <c r="DS3">
        <v>1</v>
      </c>
      <c r="DT3">
        <v>1</v>
      </c>
      <c r="DU3">
        <v>1</v>
      </c>
      <c r="DV3">
        <v>1</v>
      </c>
      <c r="DW3">
        <v>1</v>
      </c>
      <c r="DX3">
        <v>10252</v>
      </c>
      <c r="DY3">
        <v>8371</v>
      </c>
      <c r="DZ3">
        <v>10018</v>
      </c>
      <c r="EA3">
        <v>10901</v>
      </c>
      <c r="EB3" s="16">
        <f t="shared" si="21"/>
        <v>0.94046417759838552</v>
      </c>
      <c r="EC3" s="16">
        <f t="shared" si="22"/>
        <v>0.76791120080726538</v>
      </c>
      <c r="ED3" s="16">
        <f t="shared" si="23"/>
        <v>0.91899825704063842</v>
      </c>
      <c r="EE3" s="16">
        <f t="shared" si="24"/>
        <v>1</v>
      </c>
      <c r="EF3">
        <v>1</v>
      </c>
      <c r="EG3">
        <v>1</v>
      </c>
      <c r="EH3">
        <v>1</v>
      </c>
      <c r="EI3">
        <v>1</v>
      </c>
      <c r="EJ3">
        <v>0</v>
      </c>
      <c r="EK3">
        <v>0</v>
      </c>
      <c r="EL3">
        <v>0</v>
      </c>
      <c r="EM3">
        <v>9511</v>
      </c>
      <c r="EN3" s="16">
        <f t="shared" si="25"/>
        <v>0</v>
      </c>
      <c r="EO3" s="16">
        <f t="shared" si="26"/>
        <v>0</v>
      </c>
      <c r="EP3" s="16">
        <f t="shared" si="27"/>
        <v>0</v>
      </c>
      <c r="EQ3" s="16">
        <f t="shared" si="28"/>
        <v>0.87248876249885332</v>
      </c>
      <c r="ER3">
        <v>1</v>
      </c>
      <c r="ES3">
        <v>1</v>
      </c>
      <c r="ET3">
        <v>1</v>
      </c>
      <c r="EU3">
        <v>1</v>
      </c>
      <c r="EV3">
        <v>1</v>
      </c>
      <c r="EW3">
        <v>1</v>
      </c>
      <c r="EX3">
        <v>10830</v>
      </c>
      <c r="EY3">
        <v>10851</v>
      </c>
      <c r="EZ3">
        <v>10833</v>
      </c>
      <c r="FA3">
        <v>8561</v>
      </c>
      <c r="FB3">
        <v>10849</v>
      </c>
      <c r="FC3">
        <v>10716</v>
      </c>
      <c r="FD3" s="16">
        <f t="shared" si="29"/>
        <v>0.99348683607008537</v>
      </c>
      <c r="FE3" s="16">
        <f t="shared" si="30"/>
        <v>0.99541326483808823</v>
      </c>
      <c r="FF3" s="16">
        <f t="shared" si="31"/>
        <v>0.99376204017979997</v>
      </c>
      <c r="FG3" s="16">
        <f t="shared" si="32"/>
        <v>0.78534079442253002</v>
      </c>
      <c r="FH3" s="16">
        <f t="shared" si="33"/>
        <v>0.99522979543161183</v>
      </c>
      <c r="FI3" s="16">
        <f t="shared" si="34"/>
        <v>0.98302907990092647</v>
      </c>
      <c r="FJ3">
        <v>1</v>
      </c>
      <c r="FK3">
        <v>10235</v>
      </c>
      <c r="FL3" s="16">
        <f t="shared" si="35"/>
        <v>0.93890468764333546</v>
      </c>
      <c r="FM3">
        <v>1</v>
      </c>
      <c r="FN3">
        <v>5929</v>
      </c>
      <c r="FO3" s="16">
        <f t="shared" si="36"/>
        <v>0.54389505549949546</v>
      </c>
      <c r="FP3">
        <v>1</v>
      </c>
      <c r="FQ3">
        <v>1</v>
      </c>
      <c r="FR3">
        <v>1</v>
      </c>
      <c r="FS3">
        <v>1</v>
      </c>
      <c r="FT3">
        <v>5981</v>
      </c>
      <c r="FU3" s="16">
        <f t="shared" si="37"/>
        <v>0.54866526006788363</v>
      </c>
      <c r="FV3">
        <v>0</v>
      </c>
      <c r="FW3">
        <v>1</v>
      </c>
      <c r="FX3">
        <v>1307</v>
      </c>
      <c r="FY3" s="16">
        <f t="shared" si="38"/>
        <v>0.11989725713237318</v>
      </c>
      <c r="FZ3">
        <v>1</v>
      </c>
      <c r="GA3">
        <v>10901</v>
      </c>
      <c r="GB3" s="16">
        <f t="shared" si="39"/>
        <v>1</v>
      </c>
      <c r="GC3">
        <v>0</v>
      </c>
      <c r="GD3" t="s">
        <v>1148</v>
      </c>
      <c r="GE3" s="16" t="str">
        <f t="shared" si="40"/>
        <v>No Data</v>
      </c>
      <c r="GF3">
        <v>1</v>
      </c>
      <c r="GG3">
        <v>1</v>
      </c>
      <c r="GH3">
        <v>397715</v>
      </c>
      <c r="GI3">
        <v>1</v>
      </c>
      <c r="GJ3">
        <v>397715</v>
      </c>
      <c r="GK3" s="16">
        <f t="shared" si="41"/>
        <v>1</v>
      </c>
      <c r="GL3">
        <v>1</v>
      </c>
      <c r="GM3">
        <v>397715</v>
      </c>
      <c r="GN3" s="16">
        <f t="shared" si="42"/>
        <v>1</v>
      </c>
      <c r="GO3">
        <v>1</v>
      </c>
      <c r="GP3">
        <v>372626</v>
      </c>
      <c r="GQ3" s="16">
        <f t="shared" si="43"/>
        <v>0.93691713915743691</v>
      </c>
      <c r="GR3">
        <v>1</v>
      </c>
      <c r="GS3">
        <v>376045</v>
      </c>
      <c r="GT3" s="16">
        <f t="shared" si="44"/>
        <v>0.94551374728134463</v>
      </c>
      <c r="GU3">
        <v>1</v>
      </c>
      <c r="GV3">
        <v>269865</v>
      </c>
      <c r="GW3" s="16">
        <f t="shared" si="45"/>
        <v>0.67853865204983466</v>
      </c>
      <c r="GX3">
        <v>1</v>
      </c>
      <c r="GY3">
        <v>1</v>
      </c>
      <c r="GZ3">
        <v>1</v>
      </c>
      <c r="HA3">
        <v>291782</v>
      </c>
      <c r="HB3" s="16">
        <f t="shared" si="46"/>
        <v>0.73364595250367726</v>
      </c>
      <c r="HC3">
        <v>1</v>
      </c>
      <c r="HD3">
        <v>351019</v>
      </c>
      <c r="HE3" s="16">
        <f t="shared" si="47"/>
        <v>0.88258929132670383</v>
      </c>
      <c r="HF3">
        <v>0</v>
      </c>
      <c r="HG3" t="s">
        <v>1148</v>
      </c>
      <c r="HH3" s="16" t="str">
        <f t="shared" si="48"/>
        <v>No Data</v>
      </c>
      <c r="HI3">
        <v>1</v>
      </c>
      <c r="HJ3">
        <v>171823</v>
      </c>
      <c r="HK3" s="16">
        <f t="shared" si="49"/>
        <v>0.43202544535659959</v>
      </c>
      <c r="HL3">
        <v>1</v>
      </c>
      <c r="HM3">
        <v>1</v>
      </c>
      <c r="HN3">
        <v>0</v>
      </c>
      <c r="HO3" t="s">
        <v>1148</v>
      </c>
      <c r="HP3" s="16" t="str">
        <f t="shared" si="50"/>
        <v>No Data</v>
      </c>
      <c r="HQ3">
        <v>1</v>
      </c>
      <c r="HR3">
        <v>236081</v>
      </c>
      <c r="HS3" s="16">
        <f t="shared" si="51"/>
        <v>0.5935934023106999</v>
      </c>
      <c r="HT3">
        <v>1</v>
      </c>
      <c r="HU3">
        <v>316006</v>
      </c>
      <c r="HV3" s="16">
        <f t="shared" si="52"/>
        <v>0.79455388909143487</v>
      </c>
      <c r="HW3">
        <v>1</v>
      </c>
      <c r="HX3">
        <v>1</v>
      </c>
      <c r="HY3">
        <v>1</v>
      </c>
      <c r="HZ3">
        <v>1</v>
      </c>
      <c r="IA3">
        <v>1</v>
      </c>
      <c r="IB3">
        <v>1</v>
      </c>
      <c r="IC3">
        <v>259431</v>
      </c>
      <c r="ID3">
        <v>282521</v>
      </c>
      <c r="IE3" s="16">
        <f t="shared" si="53"/>
        <v>0.91827156211396677</v>
      </c>
      <c r="IF3">
        <v>219858</v>
      </c>
      <c r="IG3">
        <v>244361</v>
      </c>
      <c r="IH3" s="16">
        <f t="shared" si="54"/>
        <v>0.89972622472489472</v>
      </c>
      <c r="II3">
        <v>0</v>
      </c>
      <c r="IJ3">
        <v>3632</v>
      </c>
      <c r="IK3" s="16">
        <f t="shared" si="55"/>
        <v>0.31541467650890143</v>
      </c>
      <c r="IL3">
        <v>45</v>
      </c>
      <c r="IM3">
        <v>1913</v>
      </c>
      <c r="IN3" s="16">
        <f t="shared" si="56"/>
        <v>0.17003907946157187</v>
      </c>
      <c r="IO3">
        <v>1034</v>
      </c>
      <c r="IP3">
        <v>367</v>
      </c>
      <c r="IQ3" s="16">
        <f t="shared" si="57"/>
        <v>0.12166739036039947</v>
      </c>
      <c r="IR3">
        <v>1283</v>
      </c>
      <c r="IS3">
        <v>307</v>
      </c>
      <c r="IT3" s="16">
        <f t="shared" si="58"/>
        <v>0.13808076422058185</v>
      </c>
      <c r="IU3">
        <v>310</v>
      </c>
      <c r="IV3">
        <v>146</v>
      </c>
      <c r="IW3" s="16">
        <f t="shared" si="59"/>
        <v>3.9600521059487623E-2</v>
      </c>
      <c r="IX3">
        <v>871</v>
      </c>
      <c r="IY3">
        <v>1607</v>
      </c>
      <c r="IZ3" s="16">
        <f t="shared" si="60"/>
        <v>0.21519756838905776</v>
      </c>
      <c r="JA3" s="4">
        <f t="shared" si="61"/>
        <v>3543</v>
      </c>
      <c r="JB3" s="4">
        <f t="shared" si="61"/>
        <v>7972</v>
      </c>
      <c r="JC3">
        <v>173238</v>
      </c>
      <c r="JD3">
        <v>60663</v>
      </c>
      <c r="JE3">
        <v>51347</v>
      </c>
      <c r="JF3">
        <v>26833</v>
      </c>
      <c r="JG3">
        <v>18962</v>
      </c>
      <c r="JH3">
        <v>7817</v>
      </c>
      <c r="JI3">
        <v>20049</v>
      </c>
      <c r="JJ3">
        <v>7712</v>
      </c>
      <c r="JK3">
        <v>34359</v>
      </c>
      <c r="JL3">
        <v>15024</v>
      </c>
      <c r="JM3">
        <f t="shared" si="62"/>
        <v>297955</v>
      </c>
      <c r="JN3">
        <f t="shared" si="63"/>
        <v>118049</v>
      </c>
      <c r="JO3" s="16">
        <f t="shared" si="64"/>
        <v>0.58142336930073335</v>
      </c>
      <c r="JP3" s="16">
        <f t="shared" si="65"/>
        <v>0.51387982956230038</v>
      </c>
      <c r="JQ3" s="16">
        <f t="shared" si="66"/>
        <v>0.17233139232434427</v>
      </c>
      <c r="JR3" s="16">
        <f t="shared" si="67"/>
        <v>0.22730391617040382</v>
      </c>
      <c r="JS3" s="16">
        <f t="shared" si="68"/>
        <v>6.3640482623214908E-2</v>
      </c>
      <c r="JT3" s="16">
        <f t="shared" si="69"/>
        <v>6.6218265296614121E-2</v>
      </c>
      <c r="JU3" s="16">
        <f t="shared" si="70"/>
        <v>6.7288684532899268E-2</v>
      </c>
      <c r="JV3" s="16">
        <f t="shared" si="71"/>
        <v>6.5328804140653451E-2</v>
      </c>
      <c r="JW3" s="16">
        <f t="shared" si="72"/>
        <v>0.11531607121880821</v>
      </c>
      <c r="JX3" s="16">
        <f t="shared" si="73"/>
        <v>0.12726918483002822</v>
      </c>
      <c r="JY3">
        <v>1</v>
      </c>
      <c r="JZ3">
        <v>1</v>
      </c>
      <c r="KA3">
        <v>1</v>
      </c>
      <c r="KB3">
        <v>1</v>
      </c>
      <c r="KC3">
        <v>1</v>
      </c>
      <c r="KD3">
        <v>1</v>
      </c>
      <c r="KE3">
        <v>1</v>
      </c>
      <c r="KF3">
        <v>1</v>
      </c>
      <c r="KG3">
        <v>1</v>
      </c>
      <c r="KH3">
        <v>1</v>
      </c>
      <c r="KI3">
        <v>1</v>
      </c>
      <c r="KJ3">
        <v>1</v>
      </c>
      <c r="KK3">
        <v>1</v>
      </c>
      <c r="KL3">
        <v>1</v>
      </c>
      <c r="KM3">
        <v>1</v>
      </c>
      <c r="KN3">
        <v>1</v>
      </c>
      <c r="KO3">
        <v>1</v>
      </c>
      <c r="KP3">
        <v>1</v>
      </c>
      <c r="KQ3">
        <v>0</v>
      </c>
      <c r="KR3">
        <v>0</v>
      </c>
      <c r="KS3">
        <v>1</v>
      </c>
      <c r="KT3">
        <v>1</v>
      </c>
      <c r="KU3">
        <v>1</v>
      </c>
      <c r="KV3">
        <v>1</v>
      </c>
      <c r="KW3">
        <v>1</v>
      </c>
      <c r="KX3">
        <v>1</v>
      </c>
      <c r="KY3">
        <v>1</v>
      </c>
      <c r="KZ3">
        <v>0</v>
      </c>
      <c r="LA3">
        <v>0</v>
      </c>
      <c r="LB3">
        <v>0</v>
      </c>
      <c r="LC3">
        <v>1</v>
      </c>
      <c r="LD3">
        <v>1</v>
      </c>
      <c r="LE3">
        <v>0</v>
      </c>
      <c r="LF3">
        <v>0</v>
      </c>
      <c r="LG3">
        <v>1</v>
      </c>
      <c r="LH3">
        <v>1</v>
      </c>
      <c r="LI3">
        <v>0</v>
      </c>
      <c r="LJ3">
        <v>0</v>
      </c>
      <c r="LK3">
        <v>1</v>
      </c>
      <c r="LL3">
        <v>1</v>
      </c>
      <c r="LM3">
        <v>0</v>
      </c>
      <c r="LN3">
        <v>0</v>
      </c>
      <c r="LO3">
        <v>0</v>
      </c>
      <c r="LP3">
        <v>0</v>
      </c>
      <c r="LQ3">
        <v>1</v>
      </c>
      <c r="LR3">
        <v>1</v>
      </c>
      <c r="LS3">
        <v>1</v>
      </c>
      <c r="LT3">
        <v>1</v>
      </c>
      <c r="LU3">
        <v>1</v>
      </c>
      <c r="LV3">
        <v>1</v>
      </c>
      <c r="LW3">
        <v>1</v>
      </c>
      <c r="LX3">
        <v>1</v>
      </c>
      <c r="LY3">
        <v>1</v>
      </c>
      <c r="LZ3">
        <v>1</v>
      </c>
      <c r="MA3">
        <v>1</v>
      </c>
      <c r="MB3">
        <v>1</v>
      </c>
      <c r="MC3">
        <v>1</v>
      </c>
      <c r="MD3">
        <v>1</v>
      </c>
      <c r="ME3">
        <v>1</v>
      </c>
      <c r="MF3">
        <v>1</v>
      </c>
      <c r="MG3">
        <v>1</v>
      </c>
      <c r="MH3">
        <v>1</v>
      </c>
      <c r="MI3">
        <v>1</v>
      </c>
      <c r="MJ3">
        <v>1</v>
      </c>
      <c r="MK3" t="s">
        <v>1148</v>
      </c>
      <c r="ML3" t="s">
        <v>1148</v>
      </c>
      <c r="MM3">
        <v>3</v>
      </c>
      <c r="MN3">
        <v>1</v>
      </c>
      <c r="MO3">
        <v>0</v>
      </c>
      <c r="MP3">
        <v>1</v>
      </c>
      <c r="MQ3" t="s">
        <v>1148</v>
      </c>
      <c r="MR3" t="s">
        <v>1148</v>
      </c>
      <c r="MS3" t="s">
        <v>1148</v>
      </c>
      <c r="MT3" t="s">
        <v>1148</v>
      </c>
      <c r="MU3" t="s">
        <v>1380</v>
      </c>
      <c r="MV3" t="s">
        <v>1148</v>
      </c>
      <c r="MW3">
        <v>1</v>
      </c>
      <c r="MX3" s="12">
        <v>42088.969456018516</v>
      </c>
      <c r="MY3" t="s">
        <v>1379</v>
      </c>
      <c r="MZ3" s="12">
        <v>42151.7703440162</v>
      </c>
      <c r="NA3" t="s">
        <v>1378</v>
      </c>
      <c r="NB3" s="12">
        <v>42151.7703440162</v>
      </c>
      <c r="NC3" t="s">
        <v>1378</v>
      </c>
    </row>
    <row r="4" spans="1:367" x14ac:dyDescent="0.3">
      <c r="A4" t="s">
        <v>1377</v>
      </c>
      <c r="B4">
        <v>1</v>
      </c>
      <c r="C4">
        <v>1</v>
      </c>
      <c r="D4">
        <v>1</v>
      </c>
      <c r="E4">
        <v>1</v>
      </c>
      <c r="F4">
        <v>1</v>
      </c>
      <c r="G4">
        <v>1</v>
      </c>
      <c r="H4">
        <v>1</v>
      </c>
      <c r="I4">
        <v>1</v>
      </c>
      <c r="J4">
        <v>1</v>
      </c>
      <c r="K4">
        <v>1</v>
      </c>
      <c r="L4">
        <v>1</v>
      </c>
      <c r="M4">
        <v>1</v>
      </c>
      <c r="N4">
        <v>1</v>
      </c>
      <c r="O4">
        <v>1</v>
      </c>
      <c r="P4">
        <v>1</v>
      </c>
      <c r="Q4">
        <v>1</v>
      </c>
      <c r="R4">
        <v>1</v>
      </c>
      <c r="S4">
        <v>1</v>
      </c>
      <c r="T4" t="s">
        <v>1148</v>
      </c>
      <c r="U4">
        <v>1</v>
      </c>
      <c r="V4">
        <v>1</v>
      </c>
      <c r="W4">
        <v>1</v>
      </c>
      <c r="X4" t="s">
        <v>1148</v>
      </c>
      <c r="Y4" t="s">
        <v>1148</v>
      </c>
      <c r="Z4" t="s">
        <v>1148</v>
      </c>
      <c r="AA4" t="s">
        <v>1148</v>
      </c>
      <c r="AB4" t="s">
        <v>1148</v>
      </c>
      <c r="AC4" t="s">
        <v>1148</v>
      </c>
      <c r="AD4">
        <v>1</v>
      </c>
      <c r="AE4">
        <v>1</v>
      </c>
      <c r="AF4">
        <v>1</v>
      </c>
      <c r="AG4">
        <v>1</v>
      </c>
      <c r="AH4">
        <v>1</v>
      </c>
      <c r="AI4">
        <v>0</v>
      </c>
      <c r="AJ4">
        <v>0</v>
      </c>
      <c r="AK4">
        <v>1</v>
      </c>
      <c r="AL4">
        <v>1</v>
      </c>
      <c r="AM4">
        <v>1</v>
      </c>
      <c r="AN4">
        <v>1</v>
      </c>
      <c r="AO4">
        <v>1</v>
      </c>
      <c r="AP4">
        <v>1</v>
      </c>
      <c r="AQ4">
        <v>1</v>
      </c>
      <c r="AR4">
        <v>1</v>
      </c>
      <c r="AS4">
        <v>0</v>
      </c>
      <c r="AT4">
        <v>2</v>
      </c>
      <c r="AU4" t="s">
        <v>1148</v>
      </c>
      <c r="AV4" s="13">
        <v>85876</v>
      </c>
      <c r="AW4">
        <v>82445</v>
      </c>
      <c r="AX4">
        <v>18855</v>
      </c>
      <c r="AY4" s="16">
        <f t="shared" si="0"/>
        <v>0.96004704457590018</v>
      </c>
      <c r="AZ4" s="16">
        <f t="shared" si="1"/>
        <v>1.1796078066048721</v>
      </c>
      <c r="BA4" s="13">
        <v>491846.66666666663</v>
      </c>
      <c r="BB4">
        <v>526298</v>
      </c>
      <c r="BC4" s="16">
        <f t="shared" si="2"/>
        <v>1.070044864930805</v>
      </c>
      <c r="BD4">
        <v>474005</v>
      </c>
      <c r="BE4" s="16">
        <f t="shared" si="3"/>
        <v>0.96372514469279047</v>
      </c>
      <c r="BF4" s="13">
        <v>638805</v>
      </c>
      <c r="BG4">
        <v>536262</v>
      </c>
      <c r="BH4" s="16">
        <f t="shared" si="4"/>
        <v>0.83947683565407283</v>
      </c>
      <c r="BI4">
        <v>478678</v>
      </c>
      <c r="BJ4" s="16">
        <f t="shared" si="5"/>
        <v>0.74933352118408592</v>
      </c>
      <c r="BK4" s="13">
        <v>5018875</v>
      </c>
      <c r="BL4">
        <v>1520712</v>
      </c>
      <c r="BM4" s="16">
        <f t="shared" si="6"/>
        <v>0.30299858035914423</v>
      </c>
      <c r="BN4">
        <v>1378595</v>
      </c>
      <c r="BO4" s="16">
        <f t="shared" si="7"/>
        <v>0.27468207516624743</v>
      </c>
      <c r="BP4">
        <v>166</v>
      </c>
      <c r="BQ4">
        <v>235</v>
      </c>
      <c r="BR4">
        <v>131</v>
      </c>
      <c r="BS4">
        <v>98</v>
      </c>
      <c r="BT4">
        <v>503</v>
      </c>
      <c r="BU4">
        <v>1281</v>
      </c>
      <c r="BV4">
        <v>450</v>
      </c>
      <c r="BW4">
        <v>1060</v>
      </c>
      <c r="BX4" s="13">
        <v>120832.75</v>
      </c>
      <c r="BY4" s="13">
        <v>120832.75</v>
      </c>
      <c r="BZ4">
        <v>55713</v>
      </c>
      <c r="CA4">
        <v>57222</v>
      </c>
      <c r="CB4" s="16">
        <f t="shared" si="8"/>
        <v>0.46107532932917605</v>
      </c>
      <c r="CC4" s="16">
        <f t="shared" si="9"/>
        <v>0.47356366547976436</v>
      </c>
      <c r="CD4" s="17">
        <v>457694</v>
      </c>
      <c r="CE4" s="17">
        <v>457694</v>
      </c>
      <c r="CF4">
        <v>320291</v>
      </c>
      <c r="CG4">
        <v>323336</v>
      </c>
      <c r="CH4" s="16">
        <f t="shared" si="10"/>
        <v>0.69979287471542118</v>
      </c>
      <c r="CI4" s="16">
        <f t="shared" si="11"/>
        <v>0.70644579129287255</v>
      </c>
      <c r="CJ4" s="13">
        <v>224342</v>
      </c>
      <c r="CK4" s="13">
        <v>224342</v>
      </c>
      <c r="CL4">
        <v>5344</v>
      </c>
      <c r="CM4">
        <v>54811</v>
      </c>
      <c r="CN4" s="16">
        <f t="shared" si="12"/>
        <v>2.3820773640245697E-2</v>
      </c>
      <c r="CO4" s="16">
        <f t="shared" si="13"/>
        <v>0.24431894161592568</v>
      </c>
      <c r="CP4" s="13">
        <v>233352</v>
      </c>
      <c r="CQ4" s="13">
        <v>233352</v>
      </c>
      <c r="CR4">
        <v>32326</v>
      </c>
      <c r="CS4">
        <v>33125</v>
      </c>
      <c r="CT4" s="16">
        <f t="shared" si="14"/>
        <v>0.13852891768658507</v>
      </c>
      <c r="CU4" s="16">
        <f t="shared" si="15"/>
        <v>0.14195292947992733</v>
      </c>
      <c r="CV4">
        <v>94256</v>
      </c>
      <c r="CW4">
        <v>1</v>
      </c>
      <c r="CX4">
        <v>1</v>
      </c>
      <c r="CY4">
        <v>1</v>
      </c>
      <c r="CZ4">
        <v>1</v>
      </c>
      <c r="DA4">
        <v>94256</v>
      </c>
      <c r="DB4" s="16">
        <f t="shared" si="16"/>
        <v>1</v>
      </c>
      <c r="DC4">
        <v>1</v>
      </c>
      <c r="DD4">
        <v>73596</v>
      </c>
      <c r="DE4" s="16">
        <f t="shared" si="17"/>
        <v>0.78080970972670172</v>
      </c>
      <c r="DF4">
        <v>1</v>
      </c>
      <c r="DG4">
        <v>94256</v>
      </c>
      <c r="DH4" s="16">
        <f t="shared" si="18"/>
        <v>1</v>
      </c>
      <c r="DI4">
        <v>1</v>
      </c>
      <c r="DJ4">
        <v>1</v>
      </c>
      <c r="DK4">
        <v>1</v>
      </c>
      <c r="DL4">
        <v>1</v>
      </c>
      <c r="DM4">
        <v>94256</v>
      </c>
      <c r="DN4" s="16">
        <f t="shared" si="19"/>
        <v>1</v>
      </c>
      <c r="DO4">
        <v>1</v>
      </c>
      <c r="DP4">
        <v>94256</v>
      </c>
      <c r="DQ4" s="16">
        <f t="shared" si="20"/>
        <v>1</v>
      </c>
      <c r="DR4">
        <v>1</v>
      </c>
      <c r="DS4">
        <v>1</v>
      </c>
      <c r="DT4">
        <v>1</v>
      </c>
      <c r="DU4">
        <v>1</v>
      </c>
      <c r="DV4">
        <v>1</v>
      </c>
      <c r="DW4">
        <v>1</v>
      </c>
      <c r="DX4">
        <v>90397</v>
      </c>
      <c r="DY4">
        <v>67517</v>
      </c>
      <c r="DZ4">
        <v>87521</v>
      </c>
      <c r="EA4">
        <v>94256</v>
      </c>
      <c r="EB4" s="16">
        <f t="shared" si="21"/>
        <v>0.95905830928535052</v>
      </c>
      <c r="EC4" s="16">
        <f t="shared" si="22"/>
        <v>0.71631514174163979</v>
      </c>
      <c r="ED4" s="16">
        <f t="shared" si="23"/>
        <v>0.92854566287557294</v>
      </c>
      <c r="EE4" s="16">
        <f t="shared" si="24"/>
        <v>1</v>
      </c>
      <c r="EF4">
        <v>1</v>
      </c>
      <c r="EG4">
        <v>1</v>
      </c>
      <c r="EH4">
        <v>1</v>
      </c>
      <c r="EI4">
        <v>1</v>
      </c>
      <c r="EJ4">
        <v>0</v>
      </c>
      <c r="EK4">
        <v>0</v>
      </c>
      <c r="EL4">
        <v>0</v>
      </c>
      <c r="EM4">
        <v>84065</v>
      </c>
      <c r="EN4" s="16">
        <f t="shared" si="25"/>
        <v>0</v>
      </c>
      <c r="EO4" s="16">
        <f t="shared" si="26"/>
        <v>0</v>
      </c>
      <c r="EP4" s="16">
        <f t="shared" si="27"/>
        <v>0</v>
      </c>
      <c r="EQ4" s="16">
        <f t="shared" si="28"/>
        <v>0.89187956204379559</v>
      </c>
      <c r="ER4">
        <v>1</v>
      </c>
      <c r="ES4">
        <v>1</v>
      </c>
      <c r="ET4">
        <v>1</v>
      </c>
      <c r="EU4">
        <v>1</v>
      </c>
      <c r="EV4">
        <v>1</v>
      </c>
      <c r="EW4">
        <v>1</v>
      </c>
      <c r="EX4">
        <v>93986</v>
      </c>
      <c r="EY4">
        <v>93495</v>
      </c>
      <c r="EZ4">
        <v>93319</v>
      </c>
      <c r="FA4">
        <v>55604</v>
      </c>
      <c r="FB4">
        <v>93429</v>
      </c>
      <c r="FC4">
        <v>91364</v>
      </c>
      <c r="FD4" s="16">
        <f t="shared" si="29"/>
        <v>0.99713546087251737</v>
      </c>
      <c r="FE4" s="16">
        <f t="shared" si="30"/>
        <v>0.9919262434221694</v>
      </c>
      <c r="FF4" s="16">
        <f t="shared" si="31"/>
        <v>0.99005898828721783</v>
      </c>
      <c r="FG4" s="16">
        <f t="shared" si="32"/>
        <v>0.58992530979460189</v>
      </c>
      <c r="FH4" s="16">
        <f t="shared" si="33"/>
        <v>0.99122602274656257</v>
      </c>
      <c r="FI4" s="16">
        <f t="shared" si="34"/>
        <v>0.96931760312340864</v>
      </c>
      <c r="FJ4">
        <v>1</v>
      </c>
      <c r="FK4">
        <v>85676</v>
      </c>
      <c r="FL4" s="16">
        <f t="shared" si="35"/>
        <v>0.90897131217110849</v>
      </c>
      <c r="FM4">
        <v>1</v>
      </c>
      <c r="FN4">
        <v>84828</v>
      </c>
      <c r="FO4" s="16">
        <f t="shared" si="36"/>
        <v>0.89997453742997791</v>
      </c>
      <c r="FP4">
        <v>1</v>
      </c>
      <c r="FQ4">
        <v>1</v>
      </c>
      <c r="FR4">
        <v>1</v>
      </c>
      <c r="FS4">
        <v>1</v>
      </c>
      <c r="FT4">
        <v>56665</v>
      </c>
      <c r="FU4" s="16">
        <f t="shared" si="37"/>
        <v>0.60118188762519098</v>
      </c>
      <c r="FV4">
        <v>0</v>
      </c>
      <c r="FW4">
        <v>1</v>
      </c>
      <c r="FX4">
        <v>2228</v>
      </c>
      <c r="FY4" s="16">
        <f t="shared" si="38"/>
        <v>2.3637752503819387E-2</v>
      </c>
      <c r="FZ4">
        <v>1</v>
      </c>
      <c r="GA4">
        <v>94256</v>
      </c>
      <c r="GB4" s="16">
        <f t="shared" si="39"/>
        <v>1</v>
      </c>
      <c r="GC4">
        <v>0</v>
      </c>
      <c r="GD4" t="s">
        <v>1148</v>
      </c>
      <c r="GE4" s="16" t="str">
        <f t="shared" si="40"/>
        <v>No Data</v>
      </c>
      <c r="GF4">
        <v>1</v>
      </c>
      <c r="GG4">
        <v>1</v>
      </c>
      <c r="GH4">
        <v>2685880</v>
      </c>
      <c r="GI4">
        <v>1</v>
      </c>
      <c r="GJ4">
        <v>2685880</v>
      </c>
      <c r="GK4" s="16">
        <f t="shared" si="41"/>
        <v>1</v>
      </c>
      <c r="GL4">
        <v>1</v>
      </c>
      <c r="GM4">
        <v>2685880</v>
      </c>
      <c r="GN4" s="16">
        <f t="shared" si="42"/>
        <v>1</v>
      </c>
      <c r="GO4">
        <v>1</v>
      </c>
      <c r="GP4">
        <v>1901950</v>
      </c>
      <c r="GQ4" s="16">
        <f t="shared" si="43"/>
        <v>0.70812917926340713</v>
      </c>
      <c r="GR4">
        <v>1</v>
      </c>
      <c r="GS4">
        <v>2080334</v>
      </c>
      <c r="GT4" s="16">
        <f t="shared" si="44"/>
        <v>0.7745446557552832</v>
      </c>
      <c r="GU4">
        <v>1</v>
      </c>
      <c r="GV4">
        <v>1168372</v>
      </c>
      <c r="GW4" s="16">
        <f t="shared" si="45"/>
        <v>0.43500528690782908</v>
      </c>
      <c r="GX4">
        <v>1</v>
      </c>
      <c r="GY4">
        <v>1</v>
      </c>
      <c r="GZ4">
        <v>1</v>
      </c>
      <c r="HA4">
        <v>1135327</v>
      </c>
      <c r="HB4" s="16">
        <f t="shared" si="46"/>
        <v>0.42270205668160898</v>
      </c>
      <c r="HC4">
        <v>1</v>
      </c>
      <c r="HD4">
        <v>1456748</v>
      </c>
      <c r="HE4" s="16">
        <f t="shared" si="47"/>
        <v>0.54237270466290377</v>
      </c>
      <c r="HF4">
        <v>0</v>
      </c>
      <c r="HG4" t="s">
        <v>1148</v>
      </c>
      <c r="HH4" s="16" t="str">
        <f t="shared" si="48"/>
        <v>No Data</v>
      </c>
      <c r="HI4">
        <v>1</v>
      </c>
      <c r="HJ4">
        <v>919703</v>
      </c>
      <c r="HK4" s="16">
        <f t="shared" si="49"/>
        <v>0.34242147824921443</v>
      </c>
      <c r="HL4">
        <v>1</v>
      </c>
      <c r="HM4">
        <v>1</v>
      </c>
      <c r="HN4">
        <v>0</v>
      </c>
      <c r="HO4" t="s">
        <v>1148</v>
      </c>
      <c r="HP4" s="16" t="str">
        <f t="shared" si="50"/>
        <v>No Data</v>
      </c>
      <c r="HQ4">
        <v>1</v>
      </c>
      <c r="HR4">
        <v>438444</v>
      </c>
      <c r="HS4" s="16">
        <f t="shared" si="51"/>
        <v>0.16324035325479916</v>
      </c>
      <c r="HT4">
        <v>1</v>
      </c>
      <c r="HU4">
        <v>268494</v>
      </c>
      <c r="HV4" s="16">
        <f t="shared" si="52"/>
        <v>9.9965002159441221E-2</v>
      </c>
      <c r="HW4">
        <v>1</v>
      </c>
      <c r="HX4">
        <v>1</v>
      </c>
      <c r="HY4">
        <v>1</v>
      </c>
      <c r="HZ4">
        <v>1</v>
      </c>
      <c r="IA4">
        <v>1</v>
      </c>
      <c r="IB4">
        <v>1</v>
      </c>
      <c r="IC4">
        <v>1502407</v>
      </c>
      <c r="ID4">
        <v>1982177</v>
      </c>
      <c r="IE4" s="16">
        <f t="shared" si="53"/>
        <v>0.75795804310109538</v>
      </c>
      <c r="IF4">
        <v>742639</v>
      </c>
      <c r="IG4">
        <v>960965</v>
      </c>
      <c r="IH4" s="16">
        <f t="shared" si="54"/>
        <v>0.77280546117704596</v>
      </c>
      <c r="II4">
        <v>0</v>
      </c>
      <c r="IJ4">
        <v>17580</v>
      </c>
      <c r="IK4" s="16">
        <f t="shared" si="55"/>
        <v>0.17356963025127117</v>
      </c>
      <c r="IL4">
        <v>0</v>
      </c>
      <c r="IM4">
        <v>12368</v>
      </c>
      <c r="IN4" s="16">
        <f t="shared" si="56"/>
        <v>0.12211087525299896</v>
      </c>
      <c r="IO4">
        <v>0</v>
      </c>
      <c r="IP4">
        <v>2636</v>
      </c>
      <c r="IQ4" s="16">
        <f t="shared" si="57"/>
        <v>2.6025571407414721E-2</v>
      </c>
      <c r="IR4">
        <v>1917</v>
      </c>
      <c r="IS4">
        <v>2855</v>
      </c>
      <c r="IT4" s="16">
        <f t="shared" si="58"/>
        <v>4.7114577676852447E-2</v>
      </c>
      <c r="IU4">
        <v>1890</v>
      </c>
      <c r="IV4">
        <v>6312</v>
      </c>
      <c r="IW4" s="16">
        <f t="shared" si="59"/>
        <v>8.0979414523374635E-2</v>
      </c>
      <c r="IX4">
        <v>18536</v>
      </c>
      <c r="IY4">
        <v>37191</v>
      </c>
      <c r="IZ4" s="16">
        <f t="shared" si="60"/>
        <v>0.55019993088808805</v>
      </c>
      <c r="JA4" s="4">
        <f t="shared" si="61"/>
        <v>22343</v>
      </c>
      <c r="JB4" s="4">
        <f t="shared" si="61"/>
        <v>78942</v>
      </c>
      <c r="JC4">
        <v>665443</v>
      </c>
      <c r="JD4">
        <v>90287</v>
      </c>
      <c r="JE4">
        <v>551053</v>
      </c>
      <c r="JF4">
        <v>219352</v>
      </c>
      <c r="JG4">
        <v>193940</v>
      </c>
      <c r="JH4">
        <v>47045</v>
      </c>
      <c r="JI4">
        <v>235971</v>
      </c>
      <c r="JJ4">
        <v>28985</v>
      </c>
      <c r="JK4">
        <v>559288</v>
      </c>
      <c r="JL4">
        <v>94516</v>
      </c>
      <c r="JM4">
        <f t="shared" si="62"/>
        <v>2205695</v>
      </c>
      <c r="JN4">
        <f t="shared" si="63"/>
        <v>480185</v>
      </c>
      <c r="JO4" s="16">
        <f t="shared" si="64"/>
        <v>0.30169311713541536</v>
      </c>
      <c r="JP4" s="16">
        <f t="shared" si="65"/>
        <v>0.18802544852504763</v>
      </c>
      <c r="JQ4" s="16">
        <f t="shared" si="66"/>
        <v>0.24983191239042568</v>
      </c>
      <c r="JR4" s="16">
        <f t="shared" si="67"/>
        <v>0.45680727219717399</v>
      </c>
      <c r="JS4" s="16">
        <f t="shared" si="68"/>
        <v>8.7926934594311543E-2</v>
      </c>
      <c r="JT4" s="16">
        <f t="shared" si="69"/>
        <v>9.7972656372023278E-2</v>
      </c>
      <c r="JU4" s="16">
        <f t="shared" si="70"/>
        <v>0.10698260638936934</v>
      </c>
      <c r="JV4" s="16">
        <f t="shared" si="71"/>
        <v>6.0362152087216382E-2</v>
      </c>
      <c r="JW4" s="16">
        <f t="shared" si="72"/>
        <v>0.25356542949047806</v>
      </c>
      <c r="JX4" s="16">
        <f t="shared" si="73"/>
        <v>0.19683247081853869</v>
      </c>
      <c r="JY4">
        <v>1</v>
      </c>
      <c r="JZ4">
        <v>1</v>
      </c>
      <c r="KA4">
        <v>1</v>
      </c>
      <c r="KB4">
        <v>0</v>
      </c>
      <c r="KC4">
        <v>1</v>
      </c>
      <c r="KD4">
        <v>1</v>
      </c>
      <c r="KE4">
        <v>0</v>
      </c>
      <c r="KF4">
        <v>1</v>
      </c>
      <c r="KG4">
        <v>1</v>
      </c>
      <c r="KH4">
        <v>1</v>
      </c>
      <c r="KI4">
        <v>0</v>
      </c>
      <c r="KJ4">
        <v>0</v>
      </c>
      <c r="KK4">
        <v>1</v>
      </c>
      <c r="KL4">
        <v>1</v>
      </c>
      <c r="KM4">
        <v>1</v>
      </c>
      <c r="KN4">
        <v>1</v>
      </c>
      <c r="KO4">
        <v>1</v>
      </c>
      <c r="KP4">
        <v>1</v>
      </c>
      <c r="KQ4">
        <v>1</v>
      </c>
      <c r="KR4">
        <v>0</v>
      </c>
      <c r="KS4">
        <v>1</v>
      </c>
      <c r="KT4">
        <v>1</v>
      </c>
      <c r="KU4">
        <v>1</v>
      </c>
      <c r="KV4">
        <v>1</v>
      </c>
      <c r="KW4">
        <v>1</v>
      </c>
      <c r="KX4">
        <v>1</v>
      </c>
      <c r="KY4">
        <v>0</v>
      </c>
      <c r="KZ4">
        <v>0</v>
      </c>
      <c r="LA4">
        <v>0</v>
      </c>
      <c r="LB4">
        <v>0</v>
      </c>
      <c r="LC4">
        <v>1</v>
      </c>
      <c r="LD4">
        <v>0</v>
      </c>
      <c r="LE4">
        <v>1</v>
      </c>
      <c r="LF4">
        <v>1</v>
      </c>
      <c r="LG4">
        <v>1</v>
      </c>
      <c r="LH4">
        <v>1</v>
      </c>
      <c r="LI4">
        <v>0</v>
      </c>
      <c r="LJ4">
        <v>0</v>
      </c>
      <c r="LK4">
        <v>0</v>
      </c>
      <c r="LL4">
        <v>0</v>
      </c>
      <c r="LM4">
        <v>0</v>
      </c>
      <c r="LN4">
        <v>0</v>
      </c>
      <c r="LO4">
        <v>0</v>
      </c>
      <c r="LP4">
        <v>0</v>
      </c>
      <c r="LQ4">
        <v>1</v>
      </c>
      <c r="LR4">
        <v>1</v>
      </c>
      <c r="LS4">
        <v>1</v>
      </c>
      <c r="LT4">
        <v>1</v>
      </c>
      <c r="LU4" t="s">
        <v>1148</v>
      </c>
      <c r="LV4" t="s">
        <v>1148</v>
      </c>
      <c r="LW4">
        <v>1</v>
      </c>
      <c r="LX4">
        <v>1</v>
      </c>
      <c r="LY4">
        <v>1</v>
      </c>
      <c r="LZ4" t="s">
        <v>1148</v>
      </c>
      <c r="MA4">
        <v>1</v>
      </c>
      <c r="MB4">
        <v>1</v>
      </c>
      <c r="MC4">
        <v>1</v>
      </c>
      <c r="MD4" t="s">
        <v>1148</v>
      </c>
      <c r="ME4">
        <v>1</v>
      </c>
      <c r="MF4">
        <v>1</v>
      </c>
      <c r="MG4">
        <v>1</v>
      </c>
      <c r="MH4" t="s">
        <v>1148</v>
      </c>
      <c r="MI4">
        <v>1</v>
      </c>
      <c r="MJ4">
        <v>1</v>
      </c>
      <c r="MK4" t="s">
        <v>1148</v>
      </c>
      <c r="ML4" t="s">
        <v>1148</v>
      </c>
      <c r="MM4">
        <v>2</v>
      </c>
      <c r="MN4">
        <v>1</v>
      </c>
      <c r="MO4">
        <v>0</v>
      </c>
      <c r="MP4">
        <v>0</v>
      </c>
      <c r="MQ4" t="s">
        <v>1376</v>
      </c>
      <c r="MR4" t="s">
        <v>1375</v>
      </c>
      <c r="MS4" t="s">
        <v>1374</v>
      </c>
      <c r="MT4" t="s">
        <v>1373</v>
      </c>
      <c r="MU4" t="s">
        <v>1372</v>
      </c>
      <c r="MV4" t="s">
        <v>1371</v>
      </c>
      <c r="MW4">
        <v>1</v>
      </c>
      <c r="MX4" s="12">
        <v>42090.54886574074</v>
      </c>
      <c r="MY4" t="s">
        <v>1370</v>
      </c>
      <c r="MZ4" s="12">
        <v>42097.545034525465</v>
      </c>
      <c r="NA4" t="s">
        <v>1370</v>
      </c>
      <c r="NB4" s="12">
        <v>42097.545034525465</v>
      </c>
      <c r="NC4" t="s">
        <v>1370</v>
      </c>
    </row>
    <row r="5" spans="1:367" x14ac:dyDescent="0.3">
      <c r="A5" t="s">
        <v>1369</v>
      </c>
      <c r="B5">
        <v>1</v>
      </c>
      <c r="C5">
        <v>1</v>
      </c>
      <c r="D5">
        <v>1</v>
      </c>
      <c r="E5">
        <v>0</v>
      </c>
      <c r="F5" t="s">
        <v>1148</v>
      </c>
      <c r="G5">
        <v>1</v>
      </c>
      <c r="H5">
        <v>1</v>
      </c>
      <c r="I5">
        <v>1</v>
      </c>
      <c r="J5">
        <v>0</v>
      </c>
      <c r="K5">
        <v>1</v>
      </c>
      <c r="L5">
        <v>1</v>
      </c>
      <c r="M5">
        <v>1</v>
      </c>
      <c r="N5">
        <v>0</v>
      </c>
      <c r="O5" t="s">
        <v>1148</v>
      </c>
      <c r="P5">
        <v>1</v>
      </c>
      <c r="Q5">
        <v>1</v>
      </c>
      <c r="R5">
        <v>0</v>
      </c>
      <c r="S5" t="s">
        <v>1148</v>
      </c>
      <c r="T5" t="s">
        <v>1148</v>
      </c>
      <c r="U5">
        <v>1</v>
      </c>
      <c r="V5" t="s">
        <v>1148</v>
      </c>
      <c r="W5">
        <v>1</v>
      </c>
      <c r="X5" t="s">
        <v>1148</v>
      </c>
      <c r="Y5" t="s">
        <v>1148</v>
      </c>
      <c r="Z5" t="s">
        <v>1148</v>
      </c>
      <c r="AA5" t="s">
        <v>1148</v>
      </c>
      <c r="AB5" t="s">
        <v>1148</v>
      </c>
      <c r="AC5" t="s">
        <v>1148</v>
      </c>
      <c r="AD5">
        <v>1</v>
      </c>
      <c r="AE5">
        <v>1</v>
      </c>
      <c r="AF5">
        <v>1</v>
      </c>
      <c r="AG5">
        <v>0</v>
      </c>
      <c r="AH5" t="s">
        <v>1148</v>
      </c>
      <c r="AI5">
        <v>0</v>
      </c>
      <c r="AJ5">
        <v>0</v>
      </c>
      <c r="AK5">
        <v>1</v>
      </c>
      <c r="AL5">
        <v>1</v>
      </c>
      <c r="AM5">
        <v>1</v>
      </c>
      <c r="AN5">
        <v>1</v>
      </c>
      <c r="AO5">
        <v>0</v>
      </c>
      <c r="AP5">
        <v>0</v>
      </c>
      <c r="AQ5">
        <v>0</v>
      </c>
      <c r="AR5">
        <v>0</v>
      </c>
      <c r="AS5">
        <v>0</v>
      </c>
      <c r="AT5">
        <v>2</v>
      </c>
      <c r="AU5" t="s">
        <v>1148</v>
      </c>
      <c r="AV5" s="13">
        <v>37936</v>
      </c>
      <c r="AW5">
        <v>0</v>
      </c>
      <c r="AX5">
        <v>37653</v>
      </c>
      <c r="AY5" s="16">
        <f t="shared" si="0"/>
        <v>0</v>
      </c>
      <c r="AZ5" s="16">
        <f t="shared" si="1"/>
        <v>0.99254006748207513</v>
      </c>
      <c r="BA5" s="13">
        <v>217723.66666666666</v>
      </c>
      <c r="BB5">
        <v>230032</v>
      </c>
      <c r="BC5" s="16">
        <f t="shared" si="2"/>
        <v>1.0565319035903309</v>
      </c>
      <c r="BD5">
        <v>211723</v>
      </c>
      <c r="BE5" s="16">
        <f t="shared" si="3"/>
        <v>0.97243907032002341</v>
      </c>
      <c r="BF5" s="13">
        <v>277149</v>
      </c>
      <c r="BG5">
        <v>283606</v>
      </c>
      <c r="BH5" s="16">
        <f t="shared" si="4"/>
        <v>1.0232979372106701</v>
      </c>
      <c r="BI5">
        <v>230391</v>
      </c>
      <c r="BJ5" s="16">
        <f t="shared" si="5"/>
        <v>0.8312893064741349</v>
      </c>
      <c r="BK5" s="13">
        <v>2221101</v>
      </c>
      <c r="BL5">
        <v>1254833</v>
      </c>
      <c r="BM5" s="16">
        <f t="shared" si="6"/>
        <v>0.56495990051780631</v>
      </c>
      <c r="BN5">
        <v>971255</v>
      </c>
      <c r="BO5" s="16">
        <f t="shared" si="7"/>
        <v>0.43728538233965947</v>
      </c>
      <c r="BP5">
        <v>128</v>
      </c>
      <c r="BQ5">
        <v>92</v>
      </c>
      <c r="BR5">
        <v>93</v>
      </c>
      <c r="BS5">
        <v>5</v>
      </c>
      <c r="BT5">
        <v>1380</v>
      </c>
      <c r="BU5">
        <v>1113</v>
      </c>
      <c r="BV5">
        <v>410</v>
      </c>
      <c r="BW5">
        <v>177</v>
      </c>
      <c r="BX5" s="13">
        <v>54723.25</v>
      </c>
      <c r="BY5" s="13">
        <v>54723.25</v>
      </c>
      <c r="BZ5">
        <v>33067</v>
      </c>
      <c r="CA5">
        <v>33356</v>
      </c>
      <c r="CB5" s="16">
        <f t="shared" si="8"/>
        <v>0.60425870174011964</v>
      </c>
      <c r="CC5" s="16">
        <f t="shared" si="9"/>
        <v>0.60953982082570024</v>
      </c>
      <c r="CD5" s="17">
        <v>199316</v>
      </c>
      <c r="CE5" s="17">
        <v>199316</v>
      </c>
      <c r="CF5">
        <v>167900</v>
      </c>
      <c r="CG5">
        <v>168158</v>
      </c>
      <c r="CH5" s="16">
        <f t="shared" si="10"/>
        <v>0.84238094282445963</v>
      </c>
      <c r="CI5" s="16">
        <f t="shared" si="11"/>
        <v>0.8436753697645949</v>
      </c>
      <c r="CJ5" s="13">
        <v>97233</v>
      </c>
      <c r="CK5" s="13">
        <v>97233</v>
      </c>
      <c r="CL5">
        <v>18250</v>
      </c>
      <c r="CM5">
        <v>18474</v>
      </c>
      <c r="CN5" s="16">
        <f t="shared" si="12"/>
        <v>0.18769347855152058</v>
      </c>
      <c r="CO5" s="16">
        <f t="shared" si="13"/>
        <v>0.18999722316497486</v>
      </c>
      <c r="CP5" s="13">
        <v>102083</v>
      </c>
      <c r="CQ5" s="13">
        <v>102083</v>
      </c>
      <c r="CR5">
        <v>8681</v>
      </c>
      <c r="CS5">
        <v>8810</v>
      </c>
      <c r="CT5" s="16">
        <f t="shared" si="14"/>
        <v>8.5038645024147014E-2</v>
      </c>
      <c r="CU5" s="16">
        <f t="shared" si="15"/>
        <v>8.6302322619828967E-2</v>
      </c>
      <c r="CV5">
        <v>37067</v>
      </c>
      <c r="CW5">
        <v>1</v>
      </c>
      <c r="CX5">
        <v>1</v>
      </c>
      <c r="CY5">
        <v>1</v>
      </c>
      <c r="CZ5">
        <v>1</v>
      </c>
      <c r="DA5">
        <v>37067</v>
      </c>
      <c r="DB5" s="16">
        <f t="shared" si="16"/>
        <v>1</v>
      </c>
      <c r="DC5">
        <v>1</v>
      </c>
      <c r="DD5">
        <v>23609</v>
      </c>
      <c r="DE5" s="16">
        <f t="shared" si="17"/>
        <v>0.63692772547009469</v>
      </c>
      <c r="DF5">
        <v>1</v>
      </c>
      <c r="DG5">
        <v>37067</v>
      </c>
      <c r="DH5" s="16">
        <f t="shared" si="18"/>
        <v>1</v>
      </c>
      <c r="DI5">
        <v>1</v>
      </c>
      <c r="DJ5">
        <v>1</v>
      </c>
      <c r="DK5">
        <v>1</v>
      </c>
      <c r="DL5">
        <v>1</v>
      </c>
      <c r="DM5">
        <v>37067</v>
      </c>
      <c r="DN5" s="16">
        <f t="shared" si="19"/>
        <v>1</v>
      </c>
      <c r="DO5">
        <v>1</v>
      </c>
      <c r="DP5">
        <v>36681</v>
      </c>
      <c r="DQ5" s="16">
        <f t="shared" si="20"/>
        <v>0.98958642458251278</v>
      </c>
      <c r="DR5">
        <v>1</v>
      </c>
      <c r="DS5">
        <v>1</v>
      </c>
      <c r="DT5">
        <v>1</v>
      </c>
      <c r="DU5">
        <v>1</v>
      </c>
      <c r="DV5">
        <v>1</v>
      </c>
      <c r="DW5">
        <v>1</v>
      </c>
      <c r="DX5">
        <v>35397</v>
      </c>
      <c r="DY5">
        <v>10529</v>
      </c>
      <c r="DZ5">
        <v>35397</v>
      </c>
      <c r="EA5">
        <v>35397</v>
      </c>
      <c r="EB5" s="16">
        <f t="shared" si="21"/>
        <v>0.95494644832330644</v>
      </c>
      <c r="EC5" s="16">
        <f t="shared" si="22"/>
        <v>0.28405320096042302</v>
      </c>
      <c r="ED5" s="16">
        <f t="shared" si="23"/>
        <v>0.95494644832330644</v>
      </c>
      <c r="EE5" s="16">
        <f t="shared" si="24"/>
        <v>0.95494644832330644</v>
      </c>
      <c r="EF5">
        <v>1</v>
      </c>
      <c r="EG5">
        <v>1</v>
      </c>
      <c r="EH5">
        <v>1</v>
      </c>
      <c r="EI5">
        <v>1</v>
      </c>
      <c r="EJ5">
        <v>22842</v>
      </c>
      <c r="EK5">
        <v>4829</v>
      </c>
      <c r="EL5">
        <v>11617</v>
      </c>
      <c r="EM5">
        <v>21842</v>
      </c>
      <c r="EN5" s="16">
        <f t="shared" si="25"/>
        <v>0.61623546550840369</v>
      </c>
      <c r="EO5" s="16">
        <f t="shared" si="26"/>
        <v>0.13027760541721747</v>
      </c>
      <c r="EP5" s="16">
        <f t="shared" si="27"/>
        <v>0.31340545498691558</v>
      </c>
      <c r="EQ5" s="16">
        <f t="shared" si="28"/>
        <v>0.58925729085170098</v>
      </c>
      <c r="ER5">
        <v>1</v>
      </c>
      <c r="ES5">
        <v>1</v>
      </c>
      <c r="ET5">
        <v>1</v>
      </c>
      <c r="EU5">
        <v>1</v>
      </c>
      <c r="EV5">
        <v>1</v>
      </c>
      <c r="EW5">
        <v>1</v>
      </c>
      <c r="EX5">
        <v>36287</v>
      </c>
      <c r="EY5">
        <v>36278</v>
      </c>
      <c r="EZ5">
        <v>36287</v>
      </c>
      <c r="FA5">
        <v>36276</v>
      </c>
      <c r="FB5">
        <v>36275</v>
      </c>
      <c r="FC5">
        <v>36028</v>
      </c>
      <c r="FD5" s="16">
        <f t="shared" si="29"/>
        <v>0.97895702376777183</v>
      </c>
      <c r="FE5" s="16">
        <f t="shared" si="30"/>
        <v>0.97871422019586152</v>
      </c>
      <c r="FF5" s="16">
        <f t="shared" si="31"/>
        <v>0.97895702376777183</v>
      </c>
      <c r="FG5" s="16">
        <f t="shared" si="32"/>
        <v>0.97866026384654814</v>
      </c>
      <c r="FH5" s="16">
        <f t="shared" si="33"/>
        <v>0.97863328567189145</v>
      </c>
      <c r="FI5" s="16">
        <f t="shared" si="34"/>
        <v>0.97196967653168587</v>
      </c>
      <c r="FJ5">
        <v>1</v>
      </c>
      <c r="FK5">
        <v>20407</v>
      </c>
      <c r="FL5" s="16">
        <f t="shared" si="35"/>
        <v>0.55054361021933251</v>
      </c>
      <c r="FM5">
        <v>1</v>
      </c>
      <c r="FN5">
        <v>18719</v>
      </c>
      <c r="FO5" s="16">
        <f t="shared" si="36"/>
        <v>0.50500445139881833</v>
      </c>
      <c r="FP5">
        <v>1</v>
      </c>
      <c r="FQ5">
        <v>1</v>
      </c>
      <c r="FR5">
        <v>1</v>
      </c>
      <c r="FS5">
        <v>1</v>
      </c>
      <c r="FT5">
        <v>24423</v>
      </c>
      <c r="FU5" s="16">
        <f t="shared" si="37"/>
        <v>0.65888795964065072</v>
      </c>
      <c r="FV5">
        <v>1</v>
      </c>
      <c r="FW5">
        <v>1</v>
      </c>
      <c r="FX5">
        <v>652</v>
      </c>
      <c r="FY5" s="16">
        <f t="shared" si="38"/>
        <v>1.758976987617018E-2</v>
      </c>
      <c r="FZ5">
        <v>0</v>
      </c>
      <c r="GA5" t="s">
        <v>1148</v>
      </c>
      <c r="GB5" s="16" t="str">
        <f t="shared" si="39"/>
        <v>No Data</v>
      </c>
      <c r="GC5">
        <v>1</v>
      </c>
      <c r="GD5">
        <v>37067</v>
      </c>
      <c r="GE5" s="16">
        <f t="shared" si="40"/>
        <v>1</v>
      </c>
      <c r="GF5">
        <v>1</v>
      </c>
      <c r="GG5">
        <v>1</v>
      </c>
      <c r="GH5">
        <v>1523516</v>
      </c>
      <c r="GI5">
        <v>1</v>
      </c>
      <c r="GJ5">
        <v>1523516</v>
      </c>
      <c r="GK5" s="16">
        <f t="shared" si="41"/>
        <v>1</v>
      </c>
      <c r="GL5">
        <v>1</v>
      </c>
      <c r="GM5">
        <v>1523516</v>
      </c>
      <c r="GN5" s="16">
        <f t="shared" si="42"/>
        <v>1</v>
      </c>
      <c r="GO5">
        <v>1</v>
      </c>
      <c r="GP5">
        <v>1381810</v>
      </c>
      <c r="GQ5" s="16">
        <f t="shared" si="43"/>
        <v>0.90698752097122703</v>
      </c>
      <c r="GR5">
        <v>1</v>
      </c>
      <c r="GS5">
        <v>1508178</v>
      </c>
      <c r="GT5" s="16">
        <f t="shared" si="44"/>
        <v>0.98993249824747487</v>
      </c>
      <c r="GU5">
        <v>1</v>
      </c>
      <c r="GV5">
        <v>1258467</v>
      </c>
      <c r="GW5" s="16">
        <f t="shared" si="45"/>
        <v>0.82602808240937409</v>
      </c>
      <c r="GX5">
        <v>1</v>
      </c>
      <c r="GY5">
        <v>1</v>
      </c>
      <c r="GZ5">
        <v>1</v>
      </c>
      <c r="HA5">
        <v>1441936</v>
      </c>
      <c r="HB5" s="16">
        <f t="shared" si="46"/>
        <v>0.94645281047261731</v>
      </c>
      <c r="HC5">
        <v>1</v>
      </c>
      <c r="HD5">
        <v>1494885</v>
      </c>
      <c r="HE5" s="16">
        <f t="shared" si="47"/>
        <v>0.98120728630352416</v>
      </c>
      <c r="HF5">
        <v>1</v>
      </c>
      <c r="HG5">
        <v>1316278</v>
      </c>
      <c r="HH5" s="16">
        <f t="shared" si="48"/>
        <v>0.86397386046487201</v>
      </c>
      <c r="HI5">
        <v>1</v>
      </c>
      <c r="HJ5">
        <v>1390815</v>
      </c>
      <c r="HK5" s="16">
        <f t="shared" si="49"/>
        <v>0.91289819076399592</v>
      </c>
      <c r="HL5">
        <v>1</v>
      </c>
      <c r="HM5">
        <v>1</v>
      </c>
      <c r="HN5">
        <v>1</v>
      </c>
      <c r="HO5">
        <v>1161584</v>
      </c>
      <c r="HP5" s="16">
        <f t="shared" si="50"/>
        <v>0.76243636430467421</v>
      </c>
      <c r="HQ5">
        <v>1</v>
      </c>
      <c r="HR5">
        <v>1193890</v>
      </c>
      <c r="HS5" s="16">
        <f t="shared" si="51"/>
        <v>0.78364126139797674</v>
      </c>
      <c r="HT5">
        <v>1</v>
      </c>
      <c r="HU5">
        <v>1194396</v>
      </c>
      <c r="HV5" s="16">
        <f t="shared" si="52"/>
        <v>0.78397338787383919</v>
      </c>
      <c r="HW5">
        <v>1</v>
      </c>
      <c r="HX5">
        <v>1</v>
      </c>
      <c r="HY5">
        <v>1</v>
      </c>
      <c r="HZ5">
        <v>1</v>
      </c>
      <c r="IA5">
        <v>1</v>
      </c>
      <c r="IB5">
        <v>1</v>
      </c>
      <c r="IC5">
        <v>1310928</v>
      </c>
      <c r="ID5">
        <v>1311228</v>
      </c>
      <c r="IE5" s="16">
        <f t="shared" si="53"/>
        <v>0.99977120683817</v>
      </c>
      <c r="IF5">
        <v>61051</v>
      </c>
      <c r="IG5">
        <v>61072</v>
      </c>
      <c r="IH5" s="16">
        <f t="shared" si="54"/>
        <v>0.99965614356824728</v>
      </c>
      <c r="II5">
        <v>0</v>
      </c>
      <c r="IJ5">
        <v>14168</v>
      </c>
      <c r="IK5" s="16">
        <f t="shared" si="55"/>
        <v>0.38222677853616427</v>
      </c>
      <c r="IL5">
        <v>0</v>
      </c>
      <c r="IM5">
        <v>10803</v>
      </c>
      <c r="IN5" s="16">
        <f t="shared" si="56"/>
        <v>0.29144522081635954</v>
      </c>
      <c r="IO5">
        <v>0</v>
      </c>
      <c r="IP5">
        <v>2547</v>
      </c>
      <c r="IQ5" s="16">
        <f t="shared" si="57"/>
        <v>6.8713410850621853E-2</v>
      </c>
      <c r="IR5">
        <v>0</v>
      </c>
      <c r="IS5">
        <v>2010</v>
      </c>
      <c r="IT5" s="16">
        <f t="shared" si="58"/>
        <v>5.4226131059972482E-2</v>
      </c>
      <c r="IU5">
        <v>0</v>
      </c>
      <c r="IV5">
        <v>900</v>
      </c>
      <c r="IW5" s="16">
        <f t="shared" si="59"/>
        <v>2.4280357191032456E-2</v>
      </c>
      <c r="IX5">
        <v>0</v>
      </c>
      <c r="IY5">
        <v>6639</v>
      </c>
      <c r="IZ5" s="16">
        <f t="shared" si="60"/>
        <v>0.17910810154584941</v>
      </c>
      <c r="JA5" s="4">
        <f t="shared" ref="JA5:JA36" si="74">IF(AND(II5="NULL",IL5="NULL",IO5="NULL",IR5="NULL",IU5="NULL",IX5="NULL"),"No Data",II5+IL5+IO5+IR5+IU5+IX5)</f>
        <v>0</v>
      </c>
      <c r="JB5" s="4">
        <f t="shared" ref="JB5:JB36" si="75">IF(AND(IJ5="NULL",IM5="NULL",IP5="NULL",IS5="NULL",IV5="NULL",IY5="NULL"),"No Data",IJ5+IM5+IP5+IS5+IV5+IY5)</f>
        <v>37067</v>
      </c>
      <c r="JC5">
        <v>1157557</v>
      </c>
      <c r="JD5">
        <v>65930</v>
      </c>
      <c r="JE5">
        <v>62528</v>
      </c>
      <c r="JF5">
        <v>7917</v>
      </c>
      <c r="JG5">
        <v>17862</v>
      </c>
      <c r="JH5">
        <v>4134</v>
      </c>
      <c r="JI5">
        <v>10132</v>
      </c>
      <c r="JJ5">
        <v>5208</v>
      </c>
      <c r="JK5">
        <v>131276</v>
      </c>
      <c r="JL5">
        <v>60972</v>
      </c>
      <c r="JM5">
        <f t="shared" si="62"/>
        <v>1379355</v>
      </c>
      <c r="JN5">
        <f t="shared" si="63"/>
        <v>144161</v>
      </c>
      <c r="JO5" s="16">
        <f t="shared" si="64"/>
        <v>0.83920165584639195</v>
      </c>
      <c r="JP5" s="16">
        <f t="shared" si="65"/>
        <v>0.45733589528374524</v>
      </c>
      <c r="JQ5" s="16">
        <f t="shared" si="66"/>
        <v>4.5331332398113613E-2</v>
      </c>
      <c r="JR5" s="16">
        <f t="shared" si="67"/>
        <v>5.4917765553790555E-2</v>
      </c>
      <c r="JS5" s="16">
        <f t="shared" si="68"/>
        <v>1.2949530758941679E-2</v>
      </c>
      <c r="JT5" s="16">
        <f t="shared" si="69"/>
        <v>2.8676271668481766E-2</v>
      </c>
      <c r="JU5" s="16">
        <f t="shared" si="70"/>
        <v>7.3454621906615773E-3</v>
      </c>
      <c r="JV5" s="16">
        <f t="shared" si="71"/>
        <v>3.6126275483660632E-2</v>
      </c>
      <c r="JW5" s="16">
        <f t="shared" si="72"/>
        <v>9.5172018805891156E-2</v>
      </c>
      <c r="JX5" s="16">
        <f t="shared" si="73"/>
        <v>0.42294379201032178</v>
      </c>
      <c r="JY5">
        <v>1</v>
      </c>
      <c r="JZ5">
        <v>1</v>
      </c>
      <c r="KA5">
        <v>1</v>
      </c>
      <c r="KB5">
        <v>1</v>
      </c>
      <c r="KC5">
        <v>1</v>
      </c>
      <c r="KD5">
        <v>1</v>
      </c>
      <c r="KE5">
        <v>1</v>
      </c>
      <c r="KF5">
        <v>1</v>
      </c>
      <c r="KG5">
        <v>0</v>
      </c>
      <c r="KH5">
        <v>1</v>
      </c>
      <c r="KI5">
        <v>0</v>
      </c>
      <c r="KJ5">
        <v>0</v>
      </c>
      <c r="KK5">
        <v>0</v>
      </c>
      <c r="KL5">
        <v>1</v>
      </c>
      <c r="KM5">
        <v>1</v>
      </c>
      <c r="KN5">
        <v>1</v>
      </c>
      <c r="KO5">
        <v>0</v>
      </c>
      <c r="KP5">
        <v>1</v>
      </c>
      <c r="KQ5">
        <v>1</v>
      </c>
      <c r="KR5">
        <v>0</v>
      </c>
      <c r="KS5">
        <v>1</v>
      </c>
      <c r="KT5">
        <v>0</v>
      </c>
      <c r="KU5">
        <v>1</v>
      </c>
      <c r="KV5">
        <v>0</v>
      </c>
      <c r="KW5">
        <v>1</v>
      </c>
      <c r="KX5">
        <v>0</v>
      </c>
      <c r="KY5">
        <v>0</v>
      </c>
      <c r="KZ5">
        <v>1</v>
      </c>
      <c r="LA5">
        <v>0</v>
      </c>
      <c r="LB5">
        <v>0</v>
      </c>
      <c r="LC5">
        <v>0</v>
      </c>
      <c r="LD5">
        <v>1</v>
      </c>
      <c r="LE5">
        <v>1</v>
      </c>
      <c r="LF5">
        <v>0</v>
      </c>
      <c r="LG5">
        <v>1</v>
      </c>
      <c r="LH5">
        <v>0</v>
      </c>
      <c r="LI5">
        <v>0</v>
      </c>
      <c r="LJ5">
        <v>0</v>
      </c>
      <c r="LK5">
        <v>0</v>
      </c>
      <c r="LL5">
        <v>0</v>
      </c>
      <c r="LM5">
        <v>1</v>
      </c>
      <c r="LN5">
        <v>0</v>
      </c>
      <c r="LO5">
        <v>1</v>
      </c>
      <c r="LP5">
        <v>0</v>
      </c>
      <c r="LQ5">
        <v>0</v>
      </c>
      <c r="LR5">
        <v>1</v>
      </c>
      <c r="LS5">
        <v>1</v>
      </c>
      <c r="LT5">
        <v>1</v>
      </c>
      <c r="LU5">
        <v>1</v>
      </c>
      <c r="LV5" t="s">
        <v>1148</v>
      </c>
      <c r="LW5">
        <v>1</v>
      </c>
      <c r="LX5">
        <v>1</v>
      </c>
      <c r="LY5">
        <v>1</v>
      </c>
      <c r="LZ5" t="s">
        <v>1148</v>
      </c>
      <c r="MA5">
        <v>1</v>
      </c>
      <c r="MB5">
        <v>1</v>
      </c>
      <c r="MC5">
        <v>1</v>
      </c>
      <c r="MD5" t="s">
        <v>1148</v>
      </c>
      <c r="ME5">
        <v>1</v>
      </c>
      <c r="MF5">
        <v>1</v>
      </c>
      <c r="MG5">
        <v>1</v>
      </c>
      <c r="MH5" t="s">
        <v>1148</v>
      </c>
      <c r="MI5">
        <v>1</v>
      </c>
      <c r="MJ5">
        <v>1</v>
      </c>
      <c r="MK5" t="s">
        <v>1148</v>
      </c>
      <c r="ML5" t="s">
        <v>1148</v>
      </c>
      <c r="MM5">
        <v>4</v>
      </c>
      <c r="MN5">
        <v>0</v>
      </c>
      <c r="MO5">
        <v>1</v>
      </c>
      <c r="MP5">
        <v>1</v>
      </c>
      <c r="MQ5" t="s">
        <v>1148</v>
      </c>
      <c r="MR5" t="s">
        <v>1148</v>
      </c>
      <c r="MS5" t="s">
        <v>1148</v>
      </c>
      <c r="MT5" t="s">
        <v>1148</v>
      </c>
      <c r="MU5" t="s">
        <v>1148</v>
      </c>
      <c r="MV5" t="s">
        <v>1148</v>
      </c>
      <c r="MW5">
        <v>1</v>
      </c>
      <c r="MX5" s="12">
        <v>42107.569305555553</v>
      </c>
      <c r="MY5" t="s">
        <v>1368</v>
      </c>
      <c r="MZ5" s="12">
        <v>42167.691462847222</v>
      </c>
      <c r="NA5" t="s">
        <v>1203</v>
      </c>
      <c r="NB5" s="12">
        <v>42167.691462847222</v>
      </c>
      <c r="NC5" t="s">
        <v>1203</v>
      </c>
    </row>
    <row r="6" spans="1:367" s="4" customFormat="1" x14ac:dyDescent="0.3">
      <c r="A6" s="4" t="s">
        <v>1367</v>
      </c>
      <c r="B6" s="4">
        <v>0</v>
      </c>
      <c r="C6" s="4">
        <v>0</v>
      </c>
      <c r="D6" s="4">
        <v>1</v>
      </c>
      <c r="E6">
        <v>0</v>
      </c>
      <c r="F6" t="s">
        <v>1148</v>
      </c>
      <c r="G6">
        <v>0</v>
      </c>
      <c r="H6" t="s">
        <v>1148</v>
      </c>
      <c r="I6">
        <v>1</v>
      </c>
      <c r="J6">
        <v>0</v>
      </c>
      <c r="K6" s="4">
        <v>1</v>
      </c>
      <c r="L6">
        <v>1</v>
      </c>
      <c r="M6">
        <v>0</v>
      </c>
      <c r="N6">
        <v>0</v>
      </c>
      <c r="O6" t="s">
        <v>1148</v>
      </c>
      <c r="P6">
        <v>0</v>
      </c>
      <c r="Q6" t="s">
        <v>1148</v>
      </c>
      <c r="R6">
        <v>0</v>
      </c>
      <c r="S6" t="s">
        <v>1148</v>
      </c>
      <c r="T6" s="4" t="s">
        <v>1148</v>
      </c>
      <c r="U6" s="4" t="s">
        <v>1148</v>
      </c>
      <c r="V6" s="4" t="s">
        <v>1148</v>
      </c>
      <c r="W6" s="4" t="s">
        <v>1148</v>
      </c>
      <c r="X6" s="4" t="s">
        <v>1148</v>
      </c>
      <c r="Y6" s="4" t="s">
        <v>1148</v>
      </c>
      <c r="Z6" s="4" t="s">
        <v>1148</v>
      </c>
      <c r="AA6" s="4" t="s">
        <v>1148</v>
      </c>
      <c r="AB6" s="4" t="s">
        <v>1148</v>
      </c>
      <c r="AC6" s="4">
        <v>1</v>
      </c>
      <c r="AD6" s="4">
        <v>1</v>
      </c>
      <c r="AE6">
        <v>1</v>
      </c>
      <c r="AF6" s="4">
        <v>1</v>
      </c>
      <c r="AG6" s="4">
        <v>0</v>
      </c>
      <c r="AH6" s="4" t="s">
        <v>1148</v>
      </c>
      <c r="AI6" s="4">
        <v>1</v>
      </c>
      <c r="AJ6" s="4">
        <v>1</v>
      </c>
      <c r="AK6" s="4">
        <v>1</v>
      </c>
      <c r="AL6" s="4">
        <v>1</v>
      </c>
      <c r="AM6" s="4">
        <v>1</v>
      </c>
      <c r="AN6" s="4">
        <v>0</v>
      </c>
      <c r="AO6" s="4">
        <v>0</v>
      </c>
      <c r="AP6" s="4">
        <v>0</v>
      </c>
      <c r="AQ6" s="4">
        <v>0</v>
      </c>
      <c r="AR6" s="4">
        <v>0</v>
      </c>
      <c r="AS6" s="4">
        <v>0</v>
      </c>
      <c r="AT6" s="4">
        <v>2</v>
      </c>
      <c r="AU6" s="4" t="s">
        <v>1148</v>
      </c>
      <c r="AV6" s="17">
        <v>502993</v>
      </c>
      <c r="AW6" s="4">
        <v>221526</v>
      </c>
      <c r="AX6" s="4">
        <v>276786</v>
      </c>
      <c r="AY6" s="16">
        <f t="shared" si="0"/>
        <v>0.44041567178867302</v>
      </c>
      <c r="AZ6" s="16">
        <f t="shared" si="1"/>
        <v>0.99069370746710195</v>
      </c>
      <c r="BA6" s="17">
        <v>2845848.6666666665</v>
      </c>
      <c r="BB6" s="4">
        <v>2756960</v>
      </c>
      <c r="BC6" s="16">
        <f t="shared" si="2"/>
        <v>0.96876549772030518</v>
      </c>
      <c r="BD6" s="4">
        <v>1892170</v>
      </c>
      <c r="BE6" s="16">
        <f t="shared" si="3"/>
        <v>0.66488777922836373</v>
      </c>
      <c r="BF6" s="17">
        <v>3577765</v>
      </c>
      <c r="BG6" s="4">
        <v>3288469</v>
      </c>
      <c r="BH6" s="16">
        <f t="shared" si="4"/>
        <v>0.91914058078157734</v>
      </c>
      <c r="BI6" s="4">
        <v>683172</v>
      </c>
      <c r="BJ6" s="16">
        <f t="shared" si="5"/>
        <v>0.19094937761423683</v>
      </c>
      <c r="BK6" s="17">
        <v>29112793</v>
      </c>
      <c r="BL6" s="4">
        <v>9365384</v>
      </c>
      <c r="BM6" s="16">
        <f t="shared" si="6"/>
        <v>0.32169307836592664</v>
      </c>
      <c r="BN6" s="4">
        <v>5740731</v>
      </c>
      <c r="BO6" s="16">
        <f t="shared" si="7"/>
        <v>0.19718929063247212</v>
      </c>
      <c r="BP6" s="4">
        <v>1678</v>
      </c>
      <c r="BQ6" s="4">
        <v>2651</v>
      </c>
      <c r="BR6" s="4">
        <v>1568</v>
      </c>
      <c r="BS6" s="4">
        <v>1208</v>
      </c>
      <c r="BT6" s="4">
        <v>998</v>
      </c>
      <c r="BU6" s="4">
        <v>6334</v>
      </c>
      <c r="BV6" s="4">
        <v>374</v>
      </c>
      <c r="BW6" s="4">
        <v>1249</v>
      </c>
      <c r="BX6" s="17">
        <v>706490.5</v>
      </c>
      <c r="BY6" s="17">
        <v>706490.5</v>
      </c>
      <c r="BZ6" s="4">
        <v>153113</v>
      </c>
      <c r="CA6" s="4">
        <v>178072</v>
      </c>
      <c r="CB6" s="16">
        <f t="shared" si="8"/>
        <v>0.21672336712241708</v>
      </c>
      <c r="CC6" s="16">
        <f t="shared" si="9"/>
        <v>0.25205151378539414</v>
      </c>
      <c r="CD6" s="17">
        <v>2582103</v>
      </c>
      <c r="CE6" s="17">
        <v>2582103</v>
      </c>
      <c r="CF6" s="4">
        <v>1089914</v>
      </c>
      <c r="CG6" s="4">
        <v>1119157</v>
      </c>
      <c r="CH6" s="16">
        <f t="shared" si="10"/>
        <v>0.42210322361269087</v>
      </c>
      <c r="CI6" s="16">
        <f t="shared" si="11"/>
        <v>0.43342848832908681</v>
      </c>
      <c r="CJ6" s="17">
        <v>1262680</v>
      </c>
      <c r="CK6" s="17">
        <v>1262680</v>
      </c>
      <c r="CL6" s="4">
        <v>116577</v>
      </c>
      <c r="CM6" s="4">
        <v>124223</v>
      </c>
      <c r="CN6" s="16">
        <f t="shared" si="12"/>
        <v>9.2325054645674282E-2</v>
      </c>
      <c r="CO6" s="16">
        <f t="shared" si="13"/>
        <v>9.8380428928944788E-2</v>
      </c>
      <c r="CP6" s="17">
        <v>1319423</v>
      </c>
      <c r="CQ6" s="17">
        <v>1319423</v>
      </c>
      <c r="CR6" s="4">
        <v>82972</v>
      </c>
      <c r="CS6" s="4">
        <v>89651</v>
      </c>
      <c r="CT6" s="16">
        <f t="shared" si="14"/>
        <v>6.2885064153042652E-2</v>
      </c>
      <c r="CU6" s="16">
        <f t="shared" si="15"/>
        <v>6.7947125372227107E-2</v>
      </c>
      <c r="CV6" s="21">
        <v>498312</v>
      </c>
      <c r="CW6" s="21">
        <v>1</v>
      </c>
      <c r="CX6" s="21">
        <v>1</v>
      </c>
      <c r="CY6" s="21">
        <v>1</v>
      </c>
      <c r="CZ6" s="21">
        <v>1</v>
      </c>
      <c r="DA6" s="21" t="s">
        <v>1148</v>
      </c>
      <c r="DB6" s="22" t="str">
        <f t="shared" si="16"/>
        <v>No Data</v>
      </c>
      <c r="DC6" s="21">
        <v>1</v>
      </c>
      <c r="DD6" s="21" t="s">
        <v>1148</v>
      </c>
      <c r="DE6" s="22" t="str">
        <f t="shared" si="17"/>
        <v>No Data</v>
      </c>
      <c r="DF6" s="21">
        <v>1</v>
      </c>
      <c r="DG6" s="21" t="s">
        <v>1148</v>
      </c>
      <c r="DH6" s="22" t="str">
        <f t="shared" si="18"/>
        <v>No Data</v>
      </c>
      <c r="DI6" s="21">
        <v>1</v>
      </c>
      <c r="DJ6" s="21">
        <v>1</v>
      </c>
      <c r="DK6" s="21">
        <v>1</v>
      </c>
      <c r="DL6" s="21">
        <v>1</v>
      </c>
      <c r="DM6" s="21" t="s">
        <v>1148</v>
      </c>
      <c r="DN6" s="22" t="str">
        <f t="shared" si="19"/>
        <v>No Data</v>
      </c>
      <c r="DO6" s="21">
        <v>1</v>
      </c>
      <c r="DP6" s="21" t="s">
        <v>1148</v>
      </c>
      <c r="DQ6" s="22" t="str">
        <f t="shared" si="20"/>
        <v>No Data</v>
      </c>
      <c r="DR6" s="21">
        <v>1</v>
      </c>
      <c r="DS6" s="21">
        <v>0</v>
      </c>
      <c r="DT6" s="21">
        <v>1</v>
      </c>
      <c r="DU6" s="21">
        <v>0</v>
      </c>
      <c r="DV6" s="21">
        <v>1</v>
      </c>
      <c r="DW6" s="21">
        <v>0</v>
      </c>
      <c r="DX6" s="21" t="s">
        <v>1148</v>
      </c>
      <c r="DY6" s="21" t="s">
        <v>1148</v>
      </c>
      <c r="DZ6" s="21" t="s">
        <v>1148</v>
      </c>
      <c r="EA6" s="21" t="s">
        <v>1148</v>
      </c>
      <c r="EB6" s="22" t="str">
        <f t="shared" si="21"/>
        <v>No Data</v>
      </c>
      <c r="EC6" s="22" t="str">
        <f t="shared" si="22"/>
        <v>No Data</v>
      </c>
      <c r="ED6" s="22" t="str">
        <f t="shared" si="23"/>
        <v>No Data</v>
      </c>
      <c r="EE6" s="22" t="str">
        <f t="shared" si="24"/>
        <v>No Data</v>
      </c>
      <c r="EF6" s="21">
        <v>1</v>
      </c>
      <c r="EG6" s="21">
        <v>0</v>
      </c>
      <c r="EH6" s="21">
        <v>1</v>
      </c>
      <c r="EI6" s="21">
        <v>1</v>
      </c>
      <c r="EJ6" s="21" t="s">
        <v>1148</v>
      </c>
      <c r="EK6" s="21" t="s">
        <v>1148</v>
      </c>
      <c r="EL6" s="21" t="s">
        <v>1148</v>
      </c>
      <c r="EM6" s="21" t="s">
        <v>1148</v>
      </c>
      <c r="EN6" s="22" t="str">
        <f t="shared" si="25"/>
        <v>No Data</v>
      </c>
      <c r="EO6" s="22" t="str">
        <f t="shared" si="26"/>
        <v>No Data</v>
      </c>
      <c r="EP6" s="22" t="str">
        <f t="shared" si="27"/>
        <v>No Data</v>
      </c>
      <c r="EQ6" s="22" t="str">
        <f t="shared" si="28"/>
        <v>No Data</v>
      </c>
      <c r="ER6" s="21">
        <v>1</v>
      </c>
      <c r="ES6" s="21">
        <v>1</v>
      </c>
      <c r="ET6" s="21">
        <v>1</v>
      </c>
      <c r="EU6" s="21">
        <v>0</v>
      </c>
      <c r="EV6" s="21">
        <v>1</v>
      </c>
      <c r="EW6" s="21">
        <v>0</v>
      </c>
      <c r="EX6" s="21" t="s">
        <v>1148</v>
      </c>
      <c r="EY6" s="21" t="s">
        <v>1148</v>
      </c>
      <c r="EZ6" s="21" t="s">
        <v>1148</v>
      </c>
      <c r="FA6" s="21" t="s">
        <v>1148</v>
      </c>
      <c r="FB6" s="21" t="s">
        <v>1148</v>
      </c>
      <c r="FC6" s="21" t="s">
        <v>1148</v>
      </c>
      <c r="FD6" s="22" t="str">
        <f t="shared" si="29"/>
        <v>No Data</v>
      </c>
      <c r="FE6" s="22" t="str">
        <f t="shared" si="30"/>
        <v>No Data</v>
      </c>
      <c r="FF6" s="22" t="str">
        <f t="shared" si="31"/>
        <v>No Data</v>
      </c>
      <c r="FG6" s="22" t="str">
        <f t="shared" si="32"/>
        <v>No Data</v>
      </c>
      <c r="FH6" s="22" t="str">
        <f t="shared" si="33"/>
        <v>No Data</v>
      </c>
      <c r="FI6" s="22" t="str">
        <f t="shared" si="34"/>
        <v>No Data</v>
      </c>
      <c r="FJ6" s="21">
        <v>1</v>
      </c>
      <c r="FK6" s="21" t="s">
        <v>1148</v>
      </c>
      <c r="FL6" s="22" t="str">
        <f t="shared" si="35"/>
        <v>No Data</v>
      </c>
      <c r="FM6" s="21">
        <v>0</v>
      </c>
      <c r="FN6" s="21" t="s">
        <v>1148</v>
      </c>
      <c r="FO6" s="22" t="str">
        <f t="shared" si="36"/>
        <v>No Data</v>
      </c>
      <c r="FP6" s="21">
        <v>0</v>
      </c>
      <c r="FQ6" s="21">
        <v>1</v>
      </c>
      <c r="FR6" s="21">
        <v>1</v>
      </c>
      <c r="FS6" s="21">
        <v>1</v>
      </c>
      <c r="FT6" s="21" t="s">
        <v>1148</v>
      </c>
      <c r="FU6" s="22" t="str">
        <f t="shared" si="37"/>
        <v>No Data</v>
      </c>
      <c r="FV6" s="21">
        <v>0</v>
      </c>
      <c r="FW6" s="21">
        <v>0</v>
      </c>
      <c r="FX6" s="21" t="s">
        <v>1148</v>
      </c>
      <c r="FY6" s="22" t="str">
        <f t="shared" si="38"/>
        <v>No Data</v>
      </c>
      <c r="FZ6" s="21">
        <v>1</v>
      </c>
      <c r="GA6" s="21" t="s">
        <v>1148</v>
      </c>
      <c r="GB6" s="22" t="str">
        <f t="shared" si="39"/>
        <v>No Data</v>
      </c>
      <c r="GC6" s="21">
        <v>0</v>
      </c>
      <c r="GD6" s="21" t="s">
        <v>1148</v>
      </c>
      <c r="GE6" s="22" t="str">
        <f t="shared" si="40"/>
        <v>No Data</v>
      </c>
      <c r="GF6" s="21">
        <v>1</v>
      </c>
      <c r="GG6" s="21">
        <v>1</v>
      </c>
      <c r="GH6" s="4">
        <v>4986054</v>
      </c>
      <c r="GI6" s="4">
        <v>1</v>
      </c>
      <c r="GJ6" s="4">
        <v>4986054</v>
      </c>
      <c r="GK6" s="16">
        <f t="shared" si="41"/>
        <v>1</v>
      </c>
      <c r="GL6" s="4">
        <v>1</v>
      </c>
      <c r="GM6" s="4">
        <v>4951240</v>
      </c>
      <c r="GN6" s="16">
        <f t="shared" si="42"/>
        <v>0.99301772503867791</v>
      </c>
      <c r="GO6" s="4">
        <v>1</v>
      </c>
      <c r="GP6" s="4">
        <v>4450886</v>
      </c>
      <c r="GQ6" s="16">
        <f t="shared" si="43"/>
        <v>0.89266702687134958</v>
      </c>
      <c r="GR6" s="4">
        <v>1</v>
      </c>
      <c r="GS6" s="4">
        <v>4466757</v>
      </c>
      <c r="GT6" s="16">
        <f t="shared" si="44"/>
        <v>0.89585010511318164</v>
      </c>
      <c r="GU6" s="4">
        <v>1</v>
      </c>
      <c r="GV6" s="4">
        <v>3882770</v>
      </c>
      <c r="GW6" s="16">
        <f t="shared" si="45"/>
        <v>0.77872602262229806</v>
      </c>
      <c r="GX6" s="4">
        <v>0</v>
      </c>
      <c r="GY6" s="4">
        <v>1</v>
      </c>
      <c r="GZ6" s="4">
        <v>1</v>
      </c>
      <c r="HA6" s="4">
        <v>4426900</v>
      </c>
      <c r="HB6" s="16">
        <f t="shared" si="46"/>
        <v>0.8878564090962513</v>
      </c>
      <c r="HC6" s="4">
        <v>0</v>
      </c>
      <c r="HD6" s="4" t="s">
        <v>1148</v>
      </c>
      <c r="HE6" s="16" t="str">
        <f t="shared" si="47"/>
        <v>No Data</v>
      </c>
      <c r="HF6" s="4">
        <v>0</v>
      </c>
      <c r="HG6" s="4" t="s">
        <v>1148</v>
      </c>
      <c r="HH6" s="16" t="str">
        <f t="shared" si="48"/>
        <v>No Data</v>
      </c>
      <c r="HI6" s="4">
        <v>1</v>
      </c>
      <c r="HJ6" s="4">
        <v>4148313</v>
      </c>
      <c r="HK6" s="16">
        <f t="shared" si="49"/>
        <v>0.83198316745065337</v>
      </c>
      <c r="HL6" s="4">
        <v>0</v>
      </c>
      <c r="HM6" s="4">
        <v>0</v>
      </c>
      <c r="HN6" s="4">
        <v>0</v>
      </c>
      <c r="HO6" s="4" t="s">
        <v>1148</v>
      </c>
      <c r="HP6" s="16" t="str">
        <f t="shared" si="50"/>
        <v>No Data</v>
      </c>
      <c r="HQ6" s="4">
        <v>1</v>
      </c>
      <c r="HR6" s="4">
        <v>4031098</v>
      </c>
      <c r="HS6" s="16">
        <f t="shared" si="51"/>
        <v>0.80847459734692007</v>
      </c>
      <c r="HT6" s="4">
        <v>0</v>
      </c>
      <c r="HU6" s="4" t="s">
        <v>1148</v>
      </c>
      <c r="HV6" s="16" t="str">
        <f t="shared" si="52"/>
        <v>No Data</v>
      </c>
      <c r="HW6" s="4">
        <v>1</v>
      </c>
      <c r="HX6" s="4">
        <v>1</v>
      </c>
      <c r="HY6" s="4">
        <v>1</v>
      </c>
      <c r="HZ6" s="4">
        <v>1</v>
      </c>
      <c r="IA6" s="4">
        <v>1</v>
      </c>
      <c r="IB6" s="4">
        <v>1</v>
      </c>
      <c r="IC6" s="4">
        <v>3610099</v>
      </c>
      <c r="ID6" s="4">
        <v>4145566</v>
      </c>
      <c r="IE6" s="16">
        <f t="shared" si="53"/>
        <v>0.8708338017052436</v>
      </c>
      <c r="IF6" s="4">
        <v>3432122</v>
      </c>
      <c r="IG6" s="4">
        <v>3887642</v>
      </c>
      <c r="IH6" s="16">
        <f t="shared" si="54"/>
        <v>0.88282871725328615</v>
      </c>
      <c r="II6" s="4">
        <v>11</v>
      </c>
      <c r="IJ6" s="4">
        <v>69804</v>
      </c>
      <c r="IK6" s="16">
        <f t="shared" si="55"/>
        <v>0.11913659881776358</v>
      </c>
      <c r="IL6" s="4">
        <v>7775</v>
      </c>
      <c r="IM6" s="4">
        <v>64131</v>
      </c>
      <c r="IN6" s="16">
        <f t="shared" si="56"/>
        <v>0.12270480949065542</v>
      </c>
      <c r="IO6" s="4">
        <v>20462</v>
      </c>
      <c r="IP6" s="4">
        <v>18582</v>
      </c>
      <c r="IQ6" s="16">
        <f t="shared" si="57"/>
        <v>6.6627076763457152E-2</v>
      </c>
      <c r="IR6" s="4">
        <v>33899</v>
      </c>
      <c r="IS6" s="4">
        <v>16257</v>
      </c>
      <c r="IT6" s="16">
        <f t="shared" si="58"/>
        <v>8.5589275231737455E-2</v>
      </c>
      <c r="IU6" s="4">
        <v>55410</v>
      </c>
      <c r="IV6" s="4">
        <v>13839</v>
      </c>
      <c r="IW6" s="16">
        <f t="shared" si="59"/>
        <v>0.11817074169635909</v>
      </c>
      <c r="IX6" s="4">
        <v>117918</v>
      </c>
      <c r="IY6" s="4">
        <v>167920</v>
      </c>
      <c r="IZ6" s="16">
        <f t="shared" si="60"/>
        <v>0.48777149800002728</v>
      </c>
      <c r="JA6" s="4">
        <f t="shared" si="74"/>
        <v>235475</v>
      </c>
      <c r="JB6" s="4">
        <f t="shared" si="75"/>
        <v>350533</v>
      </c>
      <c r="JC6" s="4">
        <v>3212203</v>
      </c>
      <c r="JD6" s="4">
        <v>544267</v>
      </c>
      <c r="JE6" s="4">
        <v>263850</v>
      </c>
      <c r="JF6" s="4">
        <v>60742</v>
      </c>
      <c r="JG6" s="4">
        <v>68259</v>
      </c>
      <c r="JH6" s="4">
        <v>24803</v>
      </c>
      <c r="JI6" s="4">
        <v>64935</v>
      </c>
      <c r="JJ6" s="4">
        <v>22950</v>
      </c>
      <c r="JK6" s="4">
        <v>159908</v>
      </c>
      <c r="JL6" s="4">
        <v>50424</v>
      </c>
      <c r="JM6">
        <f t="shared" si="62"/>
        <v>3769155</v>
      </c>
      <c r="JN6">
        <f t="shared" si="63"/>
        <v>703186</v>
      </c>
      <c r="JO6" s="16">
        <f t="shared" si="64"/>
        <v>0.85223425409674047</v>
      </c>
      <c r="JP6" s="16">
        <f t="shared" si="65"/>
        <v>0.77400147329440572</v>
      </c>
      <c r="JQ6" s="16">
        <f t="shared" si="66"/>
        <v>7.0002427599820116E-2</v>
      </c>
      <c r="JR6" s="16">
        <f t="shared" si="67"/>
        <v>8.6381128179457492E-2</v>
      </c>
      <c r="JS6" s="16">
        <f t="shared" si="68"/>
        <v>1.8109894658086493E-2</v>
      </c>
      <c r="JT6" s="16">
        <f t="shared" si="69"/>
        <v>3.5272317708259268E-2</v>
      </c>
      <c r="JU6" s="16">
        <f t="shared" si="70"/>
        <v>1.7227999379171195E-2</v>
      </c>
      <c r="JV6" s="16">
        <f t="shared" si="71"/>
        <v>3.2637168544311181E-2</v>
      </c>
      <c r="JW6" s="16">
        <f t="shared" si="72"/>
        <v>4.2425424266181677E-2</v>
      </c>
      <c r="JX6" s="16">
        <f t="shared" si="73"/>
        <v>7.1707912273566307E-2</v>
      </c>
      <c r="JY6" s="4">
        <v>1</v>
      </c>
      <c r="JZ6" s="4">
        <v>1</v>
      </c>
      <c r="KA6" s="4">
        <v>1</v>
      </c>
      <c r="KB6" s="4">
        <v>1</v>
      </c>
      <c r="KC6" s="4">
        <v>1</v>
      </c>
      <c r="KD6" s="4">
        <v>1</v>
      </c>
      <c r="KE6" s="4">
        <v>1</v>
      </c>
      <c r="KF6" s="4">
        <v>1</v>
      </c>
      <c r="KG6" s="4">
        <v>0</v>
      </c>
      <c r="KH6" s="4">
        <v>1</v>
      </c>
      <c r="KI6" s="4">
        <v>0</v>
      </c>
      <c r="KJ6" s="4">
        <v>0</v>
      </c>
      <c r="KK6" s="4">
        <v>1</v>
      </c>
      <c r="KL6" s="4">
        <v>1</v>
      </c>
      <c r="KM6" s="4">
        <v>1</v>
      </c>
      <c r="KN6" s="4">
        <v>1</v>
      </c>
      <c r="KO6">
        <v>0</v>
      </c>
      <c r="KP6">
        <v>1</v>
      </c>
      <c r="KQ6">
        <v>1</v>
      </c>
      <c r="KR6">
        <v>0</v>
      </c>
      <c r="KS6">
        <v>1</v>
      </c>
      <c r="KT6">
        <v>0</v>
      </c>
      <c r="KU6">
        <v>1</v>
      </c>
      <c r="KV6">
        <v>0</v>
      </c>
      <c r="KW6">
        <v>1</v>
      </c>
      <c r="KX6">
        <v>0</v>
      </c>
      <c r="KY6">
        <v>0</v>
      </c>
      <c r="KZ6">
        <v>1</v>
      </c>
      <c r="LA6">
        <v>0</v>
      </c>
      <c r="LB6">
        <v>0</v>
      </c>
      <c r="LC6">
        <v>0</v>
      </c>
      <c r="LD6">
        <v>0</v>
      </c>
      <c r="LE6">
        <v>0</v>
      </c>
      <c r="LF6">
        <v>0</v>
      </c>
      <c r="LG6">
        <v>0</v>
      </c>
      <c r="LH6">
        <v>1</v>
      </c>
      <c r="LI6">
        <v>0</v>
      </c>
      <c r="LJ6">
        <v>0</v>
      </c>
      <c r="LK6">
        <v>0</v>
      </c>
      <c r="LL6">
        <v>0</v>
      </c>
      <c r="LM6">
        <v>0</v>
      </c>
      <c r="LN6">
        <v>0</v>
      </c>
      <c r="LO6">
        <v>0</v>
      </c>
      <c r="LP6">
        <v>0</v>
      </c>
      <c r="LQ6">
        <v>0</v>
      </c>
      <c r="LR6">
        <v>0</v>
      </c>
      <c r="LS6" s="4">
        <v>0</v>
      </c>
      <c r="LT6" s="4" t="s">
        <v>1148</v>
      </c>
      <c r="LU6" s="4" t="s">
        <v>1148</v>
      </c>
      <c r="LV6" s="4" t="s">
        <v>1148</v>
      </c>
      <c r="LW6" s="4">
        <v>0</v>
      </c>
      <c r="LX6" s="4" t="s">
        <v>1148</v>
      </c>
      <c r="LY6" s="4" t="s">
        <v>1148</v>
      </c>
      <c r="LZ6" s="4" t="s">
        <v>1148</v>
      </c>
      <c r="MA6" s="4">
        <v>0</v>
      </c>
      <c r="MB6" s="4" t="s">
        <v>1148</v>
      </c>
      <c r="MC6" s="4" t="s">
        <v>1148</v>
      </c>
      <c r="MD6" s="4" t="s">
        <v>1148</v>
      </c>
      <c r="ME6" s="4">
        <v>0</v>
      </c>
      <c r="MF6" s="4" t="s">
        <v>1148</v>
      </c>
      <c r="MG6" s="4" t="s">
        <v>1148</v>
      </c>
      <c r="MH6" s="4" t="s">
        <v>1148</v>
      </c>
      <c r="MI6" s="4">
        <v>0</v>
      </c>
      <c r="MJ6" s="4" t="s">
        <v>1148</v>
      </c>
      <c r="MK6" s="4" t="s">
        <v>1148</v>
      </c>
      <c r="ML6" s="4" t="s">
        <v>1148</v>
      </c>
      <c r="MM6" s="4">
        <v>4</v>
      </c>
      <c r="MN6" s="4">
        <v>0</v>
      </c>
      <c r="MO6" s="4">
        <v>0</v>
      </c>
      <c r="MP6" s="4">
        <v>0</v>
      </c>
      <c r="MQ6" s="4" t="s">
        <v>1366</v>
      </c>
      <c r="MR6" s="4" t="s">
        <v>1365</v>
      </c>
      <c r="MS6" s="4" t="s">
        <v>1364</v>
      </c>
      <c r="MT6" s="4" t="s">
        <v>1364</v>
      </c>
      <c r="MU6" s="4" t="s">
        <v>1364</v>
      </c>
      <c r="MV6" s="4" t="s">
        <v>1364</v>
      </c>
      <c r="MW6" s="4">
        <v>1</v>
      </c>
      <c r="MX6" s="18">
        <v>42165.796782407408</v>
      </c>
      <c r="MY6" s="4" t="s">
        <v>1363</v>
      </c>
      <c r="MZ6" s="18">
        <v>42173.624237037038</v>
      </c>
      <c r="NA6" s="4" t="s">
        <v>1203</v>
      </c>
      <c r="NB6" s="18">
        <v>42173.624237037038</v>
      </c>
      <c r="NC6" s="4" t="s">
        <v>1203</v>
      </c>
    </row>
    <row r="7" spans="1:367" s="4" customFormat="1" x14ac:dyDescent="0.3">
      <c r="A7" s="4" t="s">
        <v>1362</v>
      </c>
      <c r="B7" s="4">
        <v>1</v>
      </c>
      <c r="C7" s="4">
        <v>0</v>
      </c>
      <c r="D7" s="4">
        <v>1</v>
      </c>
      <c r="E7">
        <v>1</v>
      </c>
      <c r="F7">
        <v>1</v>
      </c>
      <c r="G7">
        <v>1</v>
      </c>
      <c r="H7">
        <v>0</v>
      </c>
      <c r="I7">
        <v>1</v>
      </c>
      <c r="J7">
        <v>1</v>
      </c>
      <c r="K7" s="4">
        <v>1</v>
      </c>
      <c r="L7">
        <v>1</v>
      </c>
      <c r="M7">
        <v>1</v>
      </c>
      <c r="N7">
        <v>1</v>
      </c>
      <c r="O7">
        <v>1</v>
      </c>
      <c r="P7">
        <v>1</v>
      </c>
      <c r="Q7">
        <v>0</v>
      </c>
      <c r="R7">
        <v>1</v>
      </c>
      <c r="S7">
        <v>1</v>
      </c>
      <c r="T7" s="4" t="s">
        <v>1148</v>
      </c>
      <c r="U7" s="4" t="s">
        <v>1148</v>
      </c>
      <c r="V7" s="4">
        <v>1</v>
      </c>
      <c r="W7" s="4">
        <v>1</v>
      </c>
      <c r="X7" s="4" t="s">
        <v>1148</v>
      </c>
      <c r="Y7" s="4" t="s">
        <v>1148</v>
      </c>
      <c r="Z7" s="4" t="s">
        <v>1148</v>
      </c>
      <c r="AA7" s="4" t="s">
        <v>1148</v>
      </c>
      <c r="AB7" s="4" t="s">
        <v>1148</v>
      </c>
      <c r="AC7" s="4" t="s">
        <v>1148</v>
      </c>
      <c r="AD7" s="4">
        <v>1</v>
      </c>
      <c r="AE7">
        <v>1</v>
      </c>
      <c r="AF7" s="4">
        <v>1</v>
      </c>
      <c r="AG7" s="4">
        <v>1</v>
      </c>
      <c r="AH7" s="4">
        <v>1</v>
      </c>
      <c r="AI7" s="4">
        <v>1</v>
      </c>
      <c r="AJ7" s="4">
        <v>1</v>
      </c>
      <c r="AK7" s="4">
        <v>1</v>
      </c>
      <c r="AL7" s="4">
        <v>1</v>
      </c>
      <c r="AM7" s="4">
        <v>1</v>
      </c>
      <c r="AN7" s="4">
        <v>1</v>
      </c>
      <c r="AO7" s="4">
        <v>0</v>
      </c>
      <c r="AP7" s="4">
        <v>1</v>
      </c>
      <c r="AQ7" s="4">
        <v>0</v>
      </c>
      <c r="AR7" s="4">
        <v>1</v>
      </c>
      <c r="AS7" s="4">
        <v>0</v>
      </c>
      <c r="AT7" s="4">
        <v>2</v>
      </c>
      <c r="AU7" s="4" t="s">
        <v>1148</v>
      </c>
      <c r="AV7" s="17">
        <v>36668</v>
      </c>
      <c r="AW7" s="4">
        <v>18581</v>
      </c>
      <c r="AX7" s="4">
        <v>26153</v>
      </c>
      <c r="AY7" s="16">
        <f t="shared" si="0"/>
        <v>0.50673611868659318</v>
      </c>
      <c r="AZ7" s="16">
        <f t="shared" si="1"/>
        <v>1.2199738191338496</v>
      </c>
      <c r="BA7" s="17">
        <v>205077.93333333335</v>
      </c>
      <c r="BB7" s="4">
        <v>236931</v>
      </c>
      <c r="BC7" s="16">
        <f t="shared" si="2"/>
        <v>1.1553217654816754</v>
      </c>
      <c r="BD7" s="4">
        <v>180134</v>
      </c>
      <c r="BE7" s="16">
        <f t="shared" si="3"/>
        <v>0.87836851616409883</v>
      </c>
      <c r="BF7" s="17">
        <v>213892.2</v>
      </c>
      <c r="BG7" s="4">
        <v>354551</v>
      </c>
      <c r="BH7" s="16">
        <f t="shared" si="4"/>
        <v>1.6576153782138852</v>
      </c>
      <c r="BI7" s="4">
        <v>171580</v>
      </c>
      <c r="BJ7" s="16">
        <f t="shared" si="5"/>
        <v>0.80217978963234748</v>
      </c>
      <c r="BK7" s="17">
        <v>2088528</v>
      </c>
      <c r="BL7" s="4">
        <v>1162439</v>
      </c>
      <c r="BM7" s="16">
        <f t="shared" si="6"/>
        <v>0.55658291389916725</v>
      </c>
      <c r="BN7" s="4">
        <v>571629</v>
      </c>
      <c r="BO7" s="16">
        <f t="shared" si="7"/>
        <v>0.27369946680149848</v>
      </c>
      <c r="BP7" s="4">
        <v>359</v>
      </c>
      <c r="BQ7" s="4">
        <v>66</v>
      </c>
      <c r="BR7" s="4">
        <v>72</v>
      </c>
      <c r="BS7" s="4">
        <v>25</v>
      </c>
      <c r="BT7" s="4">
        <v>414</v>
      </c>
      <c r="BU7" s="4">
        <v>523</v>
      </c>
      <c r="BV7" s="4">
        <v>193</v>
      </c>
      <c r="BW7" s="4">
        <v>267</v>
      </c>
      <c r="BX7" s="17">
        <v>51946.333333333336</v>
      </c>
      <c r="BY7" s="17">
        <v>51946.333333333336</v>
      </c>
      <c r="BZ7" s="4">
        <v>16966</v>
      </c>
      <c r="CA7" s="4">
        <v>19417</v>
      </c>
      <c r="CB7" s="16">
        <f t="shared" si="8"/>
        <v>0.32660630522526451</v>
      </c>
      <c r="CC7" s="16">
        <f t="shared" si="9"/>
        <v>0.3737896162064695</v>
      </c>
      <c r="CD7" s="17">
        <v>151976.6</v>
      </c>
      <c r="CE7" s="17">
        <v>151976.6</v>
      </c>
      <c r="CF7" s="4">
        <v>111589</v>
      </c>
      <c r="CG7" s="4">
        <v>112422</v>
      </c>
      <c r="CH7" s="16">
        <f t="shared" si="10"/>
        <v>0.73425119393380289</v>
      </c>
      <c r="CI7" s="16">
        <f t="shared" si="11"/>
        <v>0.73973230089369013</v>
      </c>
      <c r="CJ7" s="17">
        <v>74655</v>
      </c>
      <c r="CK7" s="17">
        <v>74655</v>
      </c>
      <c r="CL7" s="4">
        <v>9778</v>
      </c>
      <c r="CM7" s="4">
        <v>10228</v>
      </c>
      <c r="CN7" s="16">
        <f t="shared" si="12"/>
        <v>0.13097582211506262</v>
      </c>
      <c r="CO7" s="16">
        <f t="shared" si="13"/>
        <v>0.1370035496617775</v>
      </c>
      <c r="CP7" s="17">
        <v>77321.600000000006</v>
      </c>
      <c r="CQ7" s="17">
        <v>77321.600000000006</v>
      </c>
      <c r="CR7" s="4">
        <v>6812</v>
      </c>
      <c r="CS7" s="4">
        <v>7136</v>
      </c>
      <c r="CT7" s="16">
        <f t="shared" si="14"/>
        <v>8.8099573728427749E-2</v>
      </c>
      <c r="CU7" s="16">
        <f t="shared" si="15"/>
        <v>9.2289864669122201E-2</v>
      </c>
      <c r="CV7" s="4">
        <v>44775</v>
      </c>
      <c r="CW7" s="4">
        <v>1</v>
      </c>
      <c r="CX7" s="4">
        <v>1</v>
      </c>
      <c r="CY7" s="4">
        <v>1</v>
      </c>
      <c r="CZ7" s="4">
        <v>1</v>
      </c>
      <c r="DA7" s="4">
        <v>44701</v>
      </c>
      <c r="DB7" s="16">
        <f t="shared" si="16"/>
        <v>0.99834729201563377</v>
      </c>
      <c r="DC7" s="4">
        <v>1</v>
      </c>
      <c r="DD7" s="4">
        <v>30755</v>
      </c>
      <c r="DE7" s="16">
        <f t="shared" si="17"/>
        <v>0.68687883863763266</v>
      </c>
      <c r="DF7" s="4">
        <v>1</v>
      </c>
      <c r="DG7" s="4">
        <v>44775</v>
      </c>
      <c r="DH7" s="16">
        <f t="shared" si="18"/>
        <v>1</v>
      </c>
      <c r="DI7" s="4">
        <v>1</v>
      </c>
      <c r="DJ7" s="4">
        <v>1</v>
      </c>
      <c r="DK7" s="4">
        <v>1</v>
      </c>
      <c r="DL7" s="4">
        <v>1</v>
      </c>
      <c r="DM7" s="4">
        <v>44775</v>
      </c>
      <c r="DN7" s="16">
        <f t="shared" si="19"/>
        <v>1</v>
      </c>
      <c r="DO7" s="4">
        <v>1</v>
      </c>
      <c r="DP7" s="4">
        <v>44772</v>
      </c>
      <c r="DQ7" s="16">
        <f t="shared" si="20"/>
        <v>0.99993299832495808</v>
      </c>
      <c r="DR7" s="4">
        <v>1</v>
      </c>
      <c r="DS7" s="4">
        <v>1</v>
      </c>
      <c r="DT7" s="4">
        <v>1</v>
      </c>
      <c r="DU7" s="4">
        <v>1</v>
      </c>
      <c r="DV7" s="4">
        <v>1</v>
      </c>
      <c r="DW7" s="4">
        <v>1</v>
      </c>
      <c r="DX7" s="4">
        <v>281</v>
      </c>
      <c r="DY7" s="4">
        <v>31</v>
      </c>
      <c r="DZ7" s="4">
        <v>281</v>
      </c>
      <c r="EA7" s="4">
        <v>281</v>
      </c>
      <c r="EB7" s="16">
        <f t="shared" si="21"/>
        <v>6.2758235622557227E-3</v>
      </c>
      <c r="EC7" s="16">
        <f t="shared" si="22"/>
        <v>6.9235064209938581E-4</v>
      </c>
      <c r="ED7" s="16">
        <f t="shared" si="23"/>
        <v>6.2758235622557227E-3</v>
      </c>
      <c r="EE7" s="16">
        <f t="shared" si="24"/>
        <v>6.2758235622557227E-3</v>
      </c>
      <c r="EF7" s="4">
        <v>1</v>
      </c>
      <c r="EG7" s="4">
        <v>1</v>
      </c>
      <c r="EH7" s="4">
        <v>1</v>
      </c>
      <c r="EI7" s="4">
        <v>1</v>
      </c>
      <c r="EJ7" s="4">
        <v>15848</v>
      </c>
      <c r="EK7" s="4">
        <v>11730</v>
      </c>
      <c r="EL7" s="4">
        <v>15848</v>
      </c>
      <c r="EM7" s="4">
        <v>12947</v>
      </c>
      <c r="EN7" s="16">
        <f t="shared" si="25"/>
        <v>0.35394751535455055</v>
      </c>
      <c r="EO7" s="16">
        <f t="shared" si="26"/>
        <v>0.26197654941373533</v>
      </c>
      <c r="EP7" s="16">
        <f t="shared" si="27"/>
        <v>0.35394751535455055</v>
      </c>
      <c r="EQ7" s="16">
        <f t="shared" si="28"/>
        <v>0.28915689558905638</v>
      </c>
      <c r="ER7" s="4">
        <v>1</v>
      </c>
      <c r="ES7" s="4">
        <v>1</v>
      </c>
      <c r="ET7" s="4">
        <v>1</v>
      </c>
      <c r="EU7" s="4">
        <v>0</v>
      </c>
      <c r="EV7" s="4">
        <v>1</v>
      </c>
      <c r="EW7" s="4">
        <v>1</v>
      </c>
      <c r="EX7" s="4">
        <v>44764</v>
      </c>
      <c r="EY7" s="4">
        <v>44775</v>
      </c>
      <c r="EZ7" s="4">
        <v>44775</v>
      </c>
      <c r="FA7" s="4" t="s">
        <v>1148</v>
      </c>
      <c r="FB7" s="4">
        <v>44775</v>
      </c>
      <c r="FC7" s="4">
        <v>44645</v>
      </c>
      <c r="FD7" s="16">
        <f t="shared" si="29"/>
        <v>0.99975432719151314</v>
      </c>
      <c r="FE7" s="16">
        <f t="shared" si="30"/>
        <v>1</v>
      </c>
      <c r="FF7" s="16">
        <f t="shared" si="31"/>
        <v>1</v>
      </c>
      <c r="FG7" s="16" t="str">
        <f t="shared" si="32"/>
        <v>No Data</v>
      </c>
      <c r="FH7" s="16">
        <f t="shared" si="33"/>
        <v>1</v>
      </c>
      <c r="FI7" s="16">
        <f t="shared" si="34"/>
        <v>0.99709659408151874</v>
      </c>
      <c r="FJ7" s="4">
        <v>1</v>
      </c>
      <c r="FK7" s="4">
        <v>27634</v>
      </c>
      <c r="FL7" s="16">
        <f t="shared" si="35"/>
        <v>0.6171747627024009</v>
      </c>
      <c r="FM7" s="4">
        <v>0</v>
      </c>
      <c r="FN7" s="4" t="s">
        <v>1148</v>
      </c>
      <c r="FO7" s="16" t="str">
        <f t="shared" si="36"/>
        <v>No Data</v>
      </c>
      <c r="FP7" s="4">
        <v>0</v>
      </c>
      <c r="FQ7" s="4">
        <v>1</v>
      </c>
      <c r="FR7" s="4">
        <v>1</v>
      </c>
      <c r="FS7" s="4">
        <v>1</v>
      </c>
      <c r="FT7" s="4">
        <v>40388</v>
      </c>
      <c r="FU7" s="16">
        <f t="shared" si="37"/>
        <v>0.9020212171970966</v>
      </c>
      <c r="FV7" s="4">
        <v>1</v>
      </c>
      <c r="FW7" s="4">
        <v>1</v>
      </c>
      <c r="FX7" s="4">
        <v>2466</v>
      </c>
      <c r="FY7" s="16">
        <f t="shared" si="38"/>
        <v>5.5075376884422107E-2</v>
      </c>
      <c r="FZ7" s="4">
        <v>1</v>
      </c>
      <c r="GA7" s="4">
        <v>44768</v>
      </c>
      <c r="GB7" s="16">
        <f t="shared" si="39"/>
        <v>0.99984366275823566</v>
      </c>
      <c r="GC7" s="4">
        <v>0</v>
      </c>
      <c r="GD7" s="4" t="s">
        <v>1148</v>
      </c>
      <c r="GE7" s="16" t="str">
        <f t="shared" si="40"/>
        <v>No Data</v>
      </c>
      <c r="GF7" s="4">
        <v>1</v>
      </c>
      <c r="GG7" s="4">
        <v>1</v>
      </c>
      <c r="GH7" s="4">
        <v>139700</v>
      </c>
      <c r="GI7" s="4">
        <v>1</v>
      </c>
      <c r="GJ7" s="4">
        <v>139700</v>
      </c>
      <c r="GK7" s="16">
        <f t="shared" si="41"/>
        <v>1</v>
      </c>
      <c r="GL7" s="4">
        <v>1</v>
      </c>
      <c r="GM7" s="4">
        <v>139700</v>
      </c>
      <c r="GN7" s="16">
        <f t="shared" si="42"/>
        <v>1</v>
      </c>
      <c r="GO7" s="4">
        <v>1</v>
      </c>
      <c r="GP7" s="4">
        <v>135172</v>
      </c>
      <c r="GQ7" s="16">
        <f t="shared" si="43"/>
        <v>0.96758768790264849</v>
      </c>
      <c r="GR7" s="4">
        <v>1</v>
      </c>
      <c r="GS7" s="4">
        <v>139700</v>
      </c>
      <c r="GT7" s="16">
        <f t="shared" si="44"/>
        <v>1</v>
      </c>
      <c r="GU7" s="4">
        <v>1</v>
      </c>
      <c r="GV7" s="4">
        <v>139700</v>
      </c>
      <c r="GW7" s="16">
        <f t="shared" si="45"/>
        <v>1</v>
      </c>
      <c r="GX7" s="4">
        <v>0</v>
      </c>
      <c r="GY7" s="4">
        <v>0</v>
      </c>
      <c r="GZ7" s="4">
        <v>1</v>
      </c>
      <c r="HA7" s="4">
        <v>82415</v>
      </c>
      <c r="HB7" s="16">
        <f t="shared" si="46"/>
        <v>0.58994273443092338</v>
      </c>
      <c r="HC7" s="4">
        <v>1</v>
      </c>
      <c r="HD7" s="4">
        <v>94498</v>
      </c>
      <c r="HE7" s="16">
        <f t="shared" si="47"/>
        <v>0.6764352183249821</v>
      </c>
      <c r="HF7" s="4">
        <v>1</v>
      </c>
      <c r="HG7" s="4">
        <v>86078</v>
      </c>
      <c r="HH7" s="16">
        <f t="shared" si="48"/>
        <v>0.61616320687186832</v>
      </c>
      <c r="HI7" s="4">
        <v>1</v>
      </c>
      <c r="HJ7" s="4">
        <v>100380</v>
      </c>
      <c r="HK7" s="16">
        <f t="shared" si="49"/>
        <v>0.71853972798854693</v>
      </c>
      <c r="HL7" s="4">
        <v>0</v>
      </c>
      <c r="HM7" s="4">
        <v>1</v>
      </c>
      <c r="HN7" s="4">
        <v>1</v>
      </c>
      <c r="HO7" s="4">
        <v>19820</v>
      </c>
      <c r="HP7" s="16">
        <f t="shared" si="50"/>
        <v>0.14187544738725841</v>
      </c>
      <c r="HQ7" s="4">
        <v>1</v>
      </c>
      <c r="HR7" s="4">
        <v>19820</v>
      </c>
      <c r="HS7" s="16">
        <f t="shared" si="51"/>
        <v>0.14187544738725841</v>
      </c>
      <c r="HT7" s="4">
        <v>0</v>
      </c>
      <c r="HU7" s="4" t="s">
        <v>1148</v>
      </c>
      <c r="HV7" s="16" t="str">
        <f t="shared" si="52"/>
        <v>No Data</v>
      </c>
      <c r="HW7" s="4">
        <v>1</v>
      </c>
      <c r="HX7" s="4">
        <v>1</v>
      </c>
      <c r="HY7" s="4">
        <v>1</v>
      </c>
      <c r="HZ7" s="4">
        <v>1</v>
      </c>
      <c r="IA7" s="4">
        <v>1</v>
      </c>
      <c r="IB7" s="4">
        <v>1</v>
      </c>
      <c r="IC7" s="4">
        <v>0</v>
      </c>
      <c r="ID7" s="4">
        <v>0</v>
      </c>
      <c r="IE7" s="16" t="str">
        <f t="shared" si="53"/>
        <v>No Data</v>
      </c>
      <c r="IF7" s="4">
        <v>55079</v>
      </c>
      <c r="IG7" s="4">
        <v>56034</v>
      </c>
      <c r="IH7" s="16">
        <f t="shared" si="54"/>
        <v>0.98295677624299538</v>
      </c>
      <c r="II7" s="4">
        <v>499</v>
      </c>
      <c r="IJ7" s="4">
        <v>3766</v>
      </c>
      <c r="IK7" s="16">
        <f t="shared" si="55"/>
        <v>9.5111725614379375E-2</v>
      </c>
      <c r="IL7" s="4">
        <v>7361</v>
      </c>
      <c r="IM7" s="4">
        <v>14280</v>
      </c>
      <c r="IN7" s="16">
        <f t="shared" si="56"/>
        <v>0.48260559297087552</v>
      </c>
      <c r="IO7" s="4">
        <v>9444</v>
      </c>
      <c r="IP7" s="4">
        <v>2772</v>
      </c>
      <c r="IQ7" s="16">
        <f t="shared" si="57"/>
        <v>0.27242317470228805</v>
      </c>
      <c r="IR7" s="4">
        <v>1217</v>
      </c>
      <c r="IS7" s="4">
        <v>1647</v>
      </c>
      <c r="IT7" s="16">
        <f t="shared" si="58"/>
        <v>6.3868694527451947E-2</v>
      </c>
      <c r="IU7" s="4">
        <v>44</v>
      </c>
      <c r="IV7" s="4">
        <v>879</v>
      </c>
      <c r="IW7" s="16">
        <f t="shared" si="59"/>
        <v>2.0583381651130637E-2</v>
      </c>
      <c r="IX7" s="4">
        <v>17</v>
      </c>
      <c r="IY7" s="4">
        <v>2916</v>
      </c>
      <c r="IZ7" s="16">
        <f t="shared" si="60"/>
        <v>6.5407430533874489E-2</v>
      </c>
      <c r="JA7" s="4">
        <f t="shared" si="74"/>
        <v>18582</v>
      </c>
      <c r="JB7" s="4">
        <f t="shared" si="75"/>
        <v>26260</v>
      </c>
      <c r="JC7" s="4">
        <v>91485</v>
      </c>
      <c r="JD7" s="4">
        <v>716</v>
      </c>
      <c r="JE7" s="4">
        <v>24287</v>
      </c>
      <c r="JF7" s="4">
        <v>223</v>
      </c>
      <c r="JG7" s="4">
        <v>4862</v>
      </c>
      <c r="JH7" s="4">
        <v>72</v>
      </c>
      <c r="JI7" s="4">
        <v>4489</v>
      </c>
      <c r="JJ7" s="4">
        <v>93</v>
      </c>
      <c r="JK7" s="4">
        <v>12144</v>
      </c>
      <c r="JL7" s="4">
        <v>1329</v>
      </c>
      <c r="JM7">
        <f t="shared" si="62"/>
        <v>137267</v>
      </c>
      <c r="JN7">
        <f t="shared" si="63"/>
        <v>2433</v>
      </c>
      <c r="JO7" s="16">
        <f t="shared" si="64"/>
        <v>0.66647482643315581</v>
      </c>
      <c r="JP7" s="16">
        <f t="shared" si="65"/>
        <v>0.29428688861487873</v>
      </c>
      <c r="JQ7" s="16">
        <f t="shared" si="66"/>
        <v>0.17693254751688314</v>
      </c>
      <c r="JR7" s="16">
        <f t="shared" si="67"/>
        <v>9.1656391286477595E-2</v>
      </c>
      <c r="JS7" s="16">
        <f t="shared" si="68"/>
        <v>3.5420020835306376E-2</v>
      </c>
      <c r="JT7" s="16">
        <f t="shared" si="69"/>
        <v>2.9593094944512947E-2</v>
      </c>
      <c r="JU7" s="16">
        <f t="shared" si="70"/>
        <v>3.2702688920133755E-2</v>
      </c>
      <c r="JV7" s="16">
        <f t="shared" si="71"/>
        <v>3.8224414303329221E-2</v>
      </c>
      <c r="JW7" s="16">
        <f t="shared" si="72"/>
        <v>8.8469916294520903E-2</v>
      </c>
      <c r="JX7" s="16">
        <f t="shared" si="73"/>
        <v>0.54623921085080152</v>
      </c>
      <c r="JY7" s="4">
        <v>1</v>
      </c>
      <c r="JZ7" s="4">
        <v>1</v>
      </c>
      <c r="KA7" s="4">
        <v>1</v>
      </c>
      <c r="KB7" s="4">
        <v>1</v>
      </c>
      <c r="KC7" s="4">
        <v>1</v>
      </c>
      <c r="KD7" s="4">
        <v>1</v>
      </c>
      <c r="KE7" s="4">
        <v>1</v>
      </c>
      <c r="KF7" s="4">
        <v>1</v>
      </c>
      <c r="KG7" s="4">
        <v>1</v>
      </c>
      <c r="KH7" s="4">
        <v>1</v>
      </c>
      <c r="KI7" s="4">
        <v>1</v>
      </c>
      <c r="KJ7" s="4">
        <v>1</v>
      </c>
      <c r="KK7" s="4">
        <v>1</v>
      </c>
      <c r="KL7" s="4">
        <v>1</v>
      </c>
      <c r="KM7" s="4">
        <v>1</v>
      </c>
      <c r="KN7" s="4">
        <v>1</v>
      </c>
      <c r="KO7">
        <v>0</v>
      </c>
      <c r="KP7">
        <v>1</v>
      </c>
      <c r="KQ7">
        <v>1</v>
      </c>
      <c r="KR7">
        <v>0</v>
      </c>
      <c r="KS7">
        <v>1</v>
      </c>
      <c r="KT7">
        <v>0</v>
      </c>
      <c r="KU7">
        <v>1</v>
      </c>
      <c r="KV7">
        <v>0</v>
      </c>
      <c r="KW7">
        <v>1</v>
      </c>
      <c r="KX7">
        <v>0</v>
      </c>
      <c r="KY7">
        <v>0</v>
      </c>
      <c r="KZ7">
        <v>1</v>
      </c>
      <c r="LA7">
        <v>1</v>
      </c>
      <c r="LB7">
        <v>1</v>
      </c>
      <c r="LC7">
        <v>1</v>
      </c>
      <c r="LD7">
        <v>0</v>
      </c>
      <c r="LE7">
        <v>0</v>
      </c>
      <c r="LF7">
        <v>0</v>
      </c>
      <c r="LG7">
        <v>0</v>
      </c>
      <c r="LH7">
        <v>0</v>
      </c>
      <c r="LI7">
        <v>0</v>
      </c>
      <c r="LJ7">
        <v>0</v>
      </c>
      <c r="LK7">
        <v>0</v>
      </c>
      <c r="LL7">
        <v>0</v>
      </c>
      <c r="LM7">
        <v>0</v>
      </c>
      <c r="LN7">
        <v>1</v>
      </c>
      <c r="LO7">
        <v>0</v>
      </c>
      <c r="LP7">
        <v>1</v>
      </c>
      <c r="LQ7">
        <v>0</v>
      </c>
      <c r="LR7">
        <v>1</v>
      </c>
      <c r="LS7" s="4">
        <v>1</v>
      </c>
      <c r="LT7" s="4">
        <v>1</v>
      </c>
      <c r="LU7" s="4">
        <v>1</v>
      </c>
      <c r="LV7" s="4" t="s">
        <v>1148</v>
      </c>
      <c r="LW7" s="4">
        <v>1</v>
      </c>
      <c r="LX7" s="4">
        <v>1</v>
      </c>
      <c r="LY7" s="4">
        <v>1</v>
      </c>
      <c r="LZ7" s="4" t="s">
        <v>1148</v>
      </c>
      <c r="MA7" s="4">
        <v>1</v>
      </c>
      <c r="MB7" s="4">
        <v>1</v>
      </c>
      <c r="MC7" s="4">
        <v>1</v>
      </c>
      <c r="MD7" s="4" t="s">
        <v>1148</v>
      </c>
      <c r="ME7" s="4">
        <v>1</v>
      </c>
      <c r="MF7" s="4">
        <v>1</v>
      </c>
      <c r="MG7" s="4" t="s">
        <v>1148</v>
      </c>
      <c r="MH7" s="4" t="s">
        <v>1148</v>
      </c>
      <c r="MI7" s="4">
        <v>0</v>
      </c>
      <c r="MJ7" s="4" t="s">
        <v>1148</v>
      </c>
      <c r="MK7" s="4" t="s">
        <v>1148</v>
      </c>
      <c r="ML7" s="4" t="s">
        <v>1148</v>
      </c>
      <c r="MM7" s="4">
        <v>3</v>
      </c>
      <c r="MN7" s="4">
        <v>0</v>
      </c>
      <c r="MO7" s="4">
        <v>1</v>
      </c>
      <c r="MP7" s="4">
        <v>1</v>
      </c>
      <c r="MQ7" s="4" t="s">
        <v>1148</v>
      </c>
      <c r="MR7" s="4" t="s">
        <v>1148</v>
      </c>
      <c r="MS7" s="4" t="s">
        <v>1329</v>
      </c>
      <c r="MT7" s="4" t="s">
        <v>1148</v>
      </c>
      <c r="MU7" s="4" t="s">
        <v>1148</v>
      </c>
      <c r="MV7" s="4" t="s">
        <v>1148</v>
      </c>
      <c r="MW7" s="4">
        <v>1</v>
      </c>
      <c r="MX7" s="18">
        <v>42107.67728009259</v>
      </c>
      <c r="MY7" s="4" t="s">
        <v>1361</v>
      </c>
      <c r="MZ7" s="18">
        <v>42159.704277048608</v>
      </c>
      <c r="NA7" s="4" t="s">
        <v>1203</v>
      </c>
      <c r="NB7" s="18">
        <v>42159.704277048608</v>
      </c>
      <c r="NC7" s="4" t="s">
        <v>1203</v>
      </c>
    </row>
    <row r="8" spans="1:367" x14ac:dyDescent="0.3">
      <c r="A8" t="s">
        <v>1360</v>
      </c>
      <c r="B8">
        <v>1</v>
      </c>
      <c r="C8">
        <v>1</v>
      </c>
      <c r="D8">
        <v>1</v>
      </c>
      <c r="E8">
        <v>0</v>
      </c>
      <c r="F8" t="s">
        <v>1148</v>
      </c>
      <c r="G8">
        <v>1</v>
      </c>
      <c r="H8">
        <v>0</v>
      </c>
      <c r="I8">
        <v>1</v>
      </c>
      <c r="J8">
        <v>0</v>
      </c>
      <c r="K8">
        <v>1</v>
      </c>
      <c r="L8">
        <v>1</v>
      </c>
      <c r="M8">
        <v>1</v>
      </c>
      <c r="N8">
        <v>0</v>
      </c>
      <c r="O8" t="s">
        <v>1148</v>
      </c>
      <c r="P8">
        <v>1</v>
      </c>
      <c r="Q8">
        <v>1</v>
      </c>
      <c r="R8">
        <v>0</v>
      </c>
      <c r="S8" t="s">
        <v>1148</v>
      </c>
      <c r="T8" t="s">
        <v>1148</v>
      </c>
      <c r="U8" t="s">
        <v>1148</v>
      </c>
      <c r="V8">
        <v>1</v>
      </c>
      <c r="W8">
        <v>1</v>
      </c>
      <c r="X8" t="s">
        <v>1148</v>
      </c>
      <c r="Y8">
        <v>1</v>
      </c>
      <c r="Z8" t="s">
        <v>1148</v>
      </c>
      <c r="AA8">
        <v>1</v>
      </c>
      <c r="AB8" t="s">
        <v>1359</v>
      </c>
      <c r="AC8" t="s">
        <v>1148</v>
      </c>
      <c r="AD8">
        <v>1</v>
      </c>
      <c r="AE8">
        <v>1</v>
      </c>
      <c r="AF8">
        <v>1</v>
      </c>
      <c r="AG8">
        <v>0</v>
      </c>
      <c r="AH8" t="s">
        <v>1148</v>
      </c>
      <c r="AI8">
        <v>1</v>
      </c>
      <c r="AJ8">
        <v>1</v>
      </c>
      <c r="AK8">
        <v>1</v>
      </c>
      <c r="AL8">
        <v>0</v>
      </c>
      <c r="AM8">
        <v>1</v>
      </c>
      <c r="AN8">
        <v>0</v>
      </c>
      <c r="AO8">
        <v>1</v>
      </c>
      <c r="AP8" s="4">
        <v>1</v>
      </c>
      <c r="AQ8">
        <v>1</v>
      </c>
      <c r="AR8">
        <v>0</v>
      </c>
      <c r="AS8">
        <v>0</v>
      </c>
      <c r="AT8">
        <v>2</v>
      </c>
      <c r="AU8" t="s">
        <v>1148</v>
      </c>
      <c r="AV8" s="13">
        <v>66471</v>
      </c>
      <c r="AW8">
        <v>41452</v>
      </c>
      <c r="AX8">
        <v>27783</v>
      </c>
      <c r="AY8" s="16">
        <f t="shared" si="0"/>
        <v>0.623610296219404</v>
      </c>
      <c r="AZ8" s="16">
        <f t="shared" si="1"/>
        <v>1.0415820432970768</v>
      </c>
      <c r="BA8" s="13">
        <v>381695</v>
      </c>
      <c r="BB8">
        <v>437367</v>
      </c>
      <c r="BC8" s="16">
        <f t="shared" si="2"/>
        <v>1.1458546745438112</v>
      </c>
      <c r="BD8">
        <v>380389</v>
      </c>
      <c r="BE8" s="16">
        <f t="shared" si="3"/>
        <v>0.99657841994262431</v>
      </c>
      <c r="BF8" s="13">
        <v>484554</v>
      </c>
      <c r="BG8">
        <v>595526</v>
      </c>
      <c r="BH8" s="16">
        <f t="shared" si="4"/>
        <v>1.2290188503242157</v>
      </c>
      <c r="BI8">
        <v>374601</v>
      </c>
      <c r="BJ8" s="16">
        <f t="shared" si="5"/>
        <v>0.77308411446402259</v>
      </c>
      <c r="BK8" s="13">
        <v>4040484</v>
      </c>
      <c r="BL8">
        <v>2505221</v>
      </c>
      <c r="BM8" s="16">
        <f t="shared" si="6"/>
        <v>0.62002992710774252</v>
      </c>
      <c r="BN8">
        <v>1868246</v>
      </c>
      <c r="BO8" s="16">
        <f t="shared" si="7"/>
        <v>0.46238173446547493</v>
      </c>
      <c r="BP8">
        <v>191</v>
      </c>
      <c r="BQ8">
        <v>141</v>
      </c>
      <c r="BR8">
        <v>155</v>
      </c>
      <c r="BS8">
        <v>61</v>
      </c>
      <c r="BT8">
        <v>382</v>
      </c>
      <c r="BU8">
        <v>1361</v>
      </c>
      <c r="BV8">
        <v>253</v>
      </c>
      <c r="BW8">
        <v>541</v>
      </c>
      <c r="BX8" s="13">
        <v>93808.583333333343</v>
      </c>
      <c r="BY8" s="13">
        <v>93808.583333333343</v>
      </c>
      <c r="BZ8">
        <v>51979</v>
      </c>
      <c r="CA8">
        <v>52724</v>
      </c>
      <c r="CB8" s="16">
        <f t="shared" si="8"/>
        <v>0.55409641797170295</v>
      </c>
      <c r="CC8" s="16">
        <f t="shared" si="9"/>
        <v>0.56203812195579117</v>
      </c>
      <c r="CD8" s="17">
        <v>343662</v>
      </c>
      <c r="CE8" s="17">
        <v>343662</v>
      </c>
      <c r="CF8">
        <v>281182</v>
      </c>
      <c r="CG8">
        <v>282106</v>
      </c>
      <c r="CH8" s="16">
        <f t="shared" si="10"/>
        <v>0.8181934575251264</v>
      </c>
      <c r="CI8" s="16">
        <f t="shared" si="11"/>
        <v>0.82088214582933228</v>
      </c>
      <c r="CJ8" s="13">
        <v>168293</v>
      </c>
      <c r="CK8" s="13">
        <v>168293</v>
      </c>
      <c r="CL8">
        <v>51186</v>
      </c>
      <c r="CM8">
        <v>52082</v>
      </c>
      <c r="CN8" s="16">
        <f t="shared" si="12"/>
        <v>0.3041481226194791</v>
      </c>
      <c r="CO8" s="16">
        <f t="shared" si="13"/>
        <v>0.30947217055967868</v>
      </c>
      <c r="CP8" s="13">
        <v>175369</v>
      </c>
      <c r="CQ8" s="13">
        <v>175369</v>
      </c>
      <c r="CR8">
        <v>31211</v>
      </c>
      <c r="CS8">
        <v>31765</v>
      </c>
      <c r="CT8" s="16">
        <f t="shared" si="14"/>
        <v>0.17797330200890693</v>
      </c>
      <c r="CU8" s="16">
        <f t="shared" si="15"/>
        <v>0.18113235520530996</v>
      </c>
      <c r="CV8">
        <v>68865</v>
      </c>
      <c r="CW8">
        <v>1</v>
      </c>
      <c r="CX8">
        <v>1</v>
      </c>
      <c r="CY8">
        <v>1</v>
      </c>
      <c r="CZ8">
        <v>1</v>
      </c>
      <c r="DA8">
        <v>68865</v>
      </c>
      <c r="DB8" s="16">
        <f t="shared" si="16"/>
        <v>1</v>
      </c>
      <c r="DC8">
        <v>1</v>
      </c>
      <c r="DD8">
        <v>62100</v>
      </c>
      <c r="DE8" s="16">
        <f t="shared" si="17"/>
        <v>0.90176432149858421</v>
      </c>
      <c r="DF8">
        <v>1</v>
      </c>
      <c r="DG8">
        <v>68865</v>
      </c>
      <c r="DH8" s="16">
        <f t="shared" si="18"/>
        <v>1</v>
      </c>
      <c r="DI8">
        <v>1</v>
      </c>
      <c r="DJ8">
        <v>1</v>
      </c>
      <c r="DK8">
        <v>1</v>
      </c>
      <c r="DL8">
        <v>1</v>
      </c>
      <c r="DM8">
        <v>68865</v>
      </c>
      <c r="DN8" s="16">
        <f t="shared" si="19"/>
        <v>1</v>
      </c>
      <c r="DO8">
        <v>1</v>
      </c>
      <c r="DP8">
        <v>68865</v>
      </c>
      <c r="DQ8" s="16">
        <f t="shared" si="20"/>
        <v>1</v>
      </c>
      <c r="DR8">
        <v>1</v>
      </c>
      <c r="DS8">
        <v>1</v>
      </c>
      <c r="DT8">
        <v>1</v>
      </c>
      <c r="DU8">
        <v>1</v>
      </c>
      <c r="DV8">
        <v>1</v>
      </c>
      <c r="DW8">
        <v>1</v>
      </c>
      <c r="DX8">
        <v>67165</v>
      </c>
      <c r="DY8">
        <v>66072</v>
      </c>
      <c r="DZ8">
        <v>67165</v>
      </c>
      <c r="EA8">
        <v>67165</v>
      </c>
      <c r="EB8" s="16">
        <f t="shared" si="21"/>
        <v>0.97531402018441882</v>
      </c>
      <c r="EC8" s="16">
        <f t="shared" si="22"/>
        <v>0.95944238727945985</v>
      </c>
      <c r="ED8" s="16">
        <f t="shared" si="23"/>
        <v>0.97531402018441882</v>
      </c>
      <c r="EE8" s="16">
        <f t="shared" si="24"/>
        <v>0.97531402018441882</v>
      </c>
      <c r="EF8">
        <v>1</v>
      </c>
      <c r="EG8">
        <v>1</v>
      </c>
      <c r="EH8">
        <v>1</v>
      </c>
      <c r="EI8">
        <v>1</v>
      </c>
      <c r="EJ8">
        <v>65838</v>
      </c>
      <c r="EK8">
        <v>58976</v>
      </c>
      <c r="EL8">
        <v>65414</v>
      </c>
      <c r="EM8">
        <v>66414</v>
      </c>
      <c r="EN8" s="16">
        <f t="shared" si="25"/>
        <v>0.95604443476366807</v>
      </c>
      <c r="EO8" s="16">
        <f t="shared" si="26"/>
        <v>0.8564002032963044</v>
      </c>
      <c r="EP8" s="16">
        <f t="shared" si="27"/>
        <v>0.94988746097437016</v>
      </c>
      <c r="EQ8" s="16">
        <f t="shared" si="28"/>
        <v>0.96440862557177087</v>
      </c>
      <c r="ER8">
        <v>1</v>
      </c>
      <c r="ES8">
        <v>1</v>
      </c>
      <c r="ET8">
        <v>1</v>
      </c>
      <c r="EU8">
        <v>1</v>
      </c>
      <c r="EV8">
        <v>1</v>
      </c>
      <c r="EW8">
        <v>1</v>
      </c>
      <c r="EX8">
        <v>68809</v>
      </c>
      <c r="EY8">
        <v>68863</v>
      </c>
      <c r="EZ8">
        <v>68797</v>
      </c>
      <c r="FA8">
        <v>65850</v>
      </c>
      <c r="FB8">
        <v>68807</v>
      </c>
      <c r="FC8">
        <v>68859</v>
      </c>
      <c r="FD8" s="16">
        <f t="shared" si="29"/>
        <v>0.99918681478254556</v>
      </c>
      <c r="FE8" s="16">
        <f t="shared" si="30"/>
        <v>0.99997095767080524</v>
      </c>
      <c r="FF8" s="16">
        <f t="shared" si="31"/>
        <v>0.99901256080737677</v>
      </c>
      <c r="FG8" s="16">
        <f t="shared" si="32"/>
        <v>0.95621868873883686</v>
      </c>
      <c r="FH8" s="16">
        <f t="shared" si="33"/>
        <v>0.9991577724533508</v>
      </c>
      <c r="FI8" s="16">
        <f t="shared" si="34"/>
        <v>0.9999128730124156</v>
      </c>
      <c r="FJ8">
        <v>1</v>
      </c>
      <c r="FK8">
        <v>49476</v>
      </c>
      <c r="FL8" s="16">
        <f t="shared" si="35"/>
        <v>0.71844913962099766</v>
      </c>
      <c r="FM8">
        <v>1</v>
      </c>
      <c r="FN8">
        <v>66745</v>
      </c>
      <c r="FO8" s="16">
        <f t="shared" si="36"/>
        <v>0.96921513105351054</v>
      </c>
      <c r="FP8">
        <v>1</v>
      </c>
      <c r="FQ8">
        <v>1</v>
      </c>
      <c r="FR8">
        <v>1</v>
      </c>
      <c r="FS8">
        <v>1</v>
      </c>
      <c r="FT8">
        <v>56045</v>
      </c>
      <c r="FU8" s="16">
        <f t="shared" si="37"/>
        <v>0.81383866986132292</v>
      </c>
      <c r="FV8">
        <v>1</v>
      </c>
      <c r="FW8">
        <v>1</v>
      </c>
      <c r="FX8">
        <v>64828</v>
      </c>
      <c r="FY8" s="16">
        <f t="shared" si="38"/>
        <v>0.94137805852029333</v>
      </c>
      <c r="FZ8">
        <v>0</v>
      </c>
      <c r="GA8" t="s">
        <v>1148</v>
      </c>
      <c r="GB8" s="16" t="str">
        <f t="shared" si="39"/>
        <v>No Data</v>
      </c>
      <c r="GC8">
        <v>1</v>
      </c>
      <c r="GD8">
        <v>68865</v>
      </c>
      <c r="GE8" s="16">
        <f t="shared" si="40"/>
        <v>1</v>
      </c>
      <c r="GF8">
        <v>1</v>
      </c>
      <c r="GG8">
        <v>1</v>
      </c>
      <c r="GH8">
        <v>2588703</v>
      </c>
      <c r="GI8">
        <v>1</v>
      </c>
      <c r="GJ8">
        <v>2588703</v>
      </c>
      <c r="GK8" s="16">
        <f t="shared" si="41"/>
        <v>1</v>
      </c>
      <c r="GL8">
        <v>1</v>
      </c>
      <c r="GM8">
        <v>2588703</v>
      </c>
      <c r="GN8" s="16">
        <f t="shared" si="42"/>
        <v>1</v>
      </c>
      <c r="GO8">
        <v>1</v>
      </c>
      <c r="GP8">
        <v>2475406</v>
      </c>
      <c r="GQ8" s="16">
        <f t="shared" si="43"/>
        <v>0.95623406779379483</v>
      </c>
      <c r="GR8">
        <v>1</v>
      </c>
      <c r="GS8">
        <v>2509433</v>
      </c>
      <c r="GT8" s="16">
        <f t="shared" si="44"/>
        <v>0.9693784879918631</v>
      </c>
      <c r="GU8">
        <v>1</v>
      </c>
      <c r="GV8">
        <v>1306471</v>
      </c>
      <c r="GW8" s="16">
        <f t="shared" si="45"/>
        <v>0.50468168808859104</v>
      </c>
      <c r="GX8">
        <v>1</v>
      </c>
      <c r="GY8">
        <v>0</v>
      </c>
      <c r="GZ8">
        <v>1</v>
      </c>
      <c r="HA8">
        <v>2130018</v>
      </c>
      <c r="HB8" s="16">
        <f t="shared" si="46"/>
        <v>0.82281281398445472</v>
      </c>
      <c r="HC8">
        <v>1</v>
      </c>
      <c r="HD8">
        <v>2367417</v>
      </c>
      <c r="HE8" s="16">
        <f t="shared" si="47"/>
        <v>0.91451858324419599</v>
      </c>
      <c r="HF8">
        <v>1</v>
      </c>
      <c r="HG8">
        <v>1335984</v>
      </c>
      <c r="HH8" s="16">
        <f t="shared" si="48"/>
        <v>0.51608237793211509</v>
      </c>
      <c r="HI8">
        <v>1</v>
      </c>
      <c r="HJ8">
        <v>2171072</v>
      </c>
      <c r="HK8" s="16">
        <f t="shared" si="49"/>
        <v>0.83867172093515552</v>
      </c>
      <c r="HL8">
        <v>1</v>
      </c>
      <c r="HM8">
        <v>1</v>
      </c>
      <c r="HN8">
        <v>1</v>
      </c>
      <c r="HO8">
        <v>1342091</v>
      </c>
      <c r="HP8" s="16">
        <f t="shared" si="50"/>
        <v>0.51844147435994015</v>
      </c>
      <c r="HQ8">
        <v>1</v>
      </c>
      <c r="HR8">
        <v>1434562</v>
      </c>
      <c r="HS8" s="16">
        <f t="shared" si="51"/>
        <v>0.55416245123523244</v>
      </c>
      <c r="HT8">
        <v>1</v>
      </c>
      <c r="HU8">
        <v>1971502</v>
      </c>
      <c r="HV8" s="16">
        <f t="shared" si="52"/>
        <v>0.76157906102013251</v>
      </c>
      <c r="HW8">
        <v>1</v>
      </c>
      <c r="HX8">
        <v>1</v>
      </c>
      <c r="HY8">
        <v>1</v>
      </c>
      <c r="HZ8">
        <v>1</v>
      </c>
      <c r="IA8">
        <v>1</v>
      </c>
      <c r="IB8">
        <v>1</v>
      </c>
      <c r="IC8">
        <v>1294761</v>
      </c>
      <c r="ID8">
        <v>1294761</v>
      </c>
      <c r="IE8" s="16">
        <f t="shared" si="53"/>
        <v>1</v>
      </c>
      <c r="IF8">
        <v>424039</v>
      </c>
      <c r="IG8">
        <v>439057</v>
      </c>
      <c r="IH8" s="16">
        <f t="shared" si="54"/>
        <v>0.96579487401408015</v>
      </c>
      <c r="II8">
        <v>31</v>
      </c>
      <c r="IJ8">
        <v>13384</v>
      </c>
      <c r="IK8" s="16">
        <f t="shared" si="55"/>
        <v>0.19507336154371882</v>
      </c>
      <c r="IL8">
        <v>17852</v>
      </c>
      <c r="IM8">
        <v>8857</v>
      </c>
      <c r="IN8" s="16">
        <f t="shared" si="56"/>
        <v>0.38838720935305154</v>
      </c>
      <c r="IO8">
        <v>19257</v>
      </c>
      <c r="IP8">
        <v>1800</v>
      </c>
      <c r="IQ8" s="16">
        <f t="shared" si="57"/>
        <v>0.30619901409065131</v>
      </c>
      <c r="IR8">
        <v>3446</v>
      </c>
      <c r="IS8">
        <v>340</v>
      </c>
      <c r="IT8" s="16">
        <f t="shared" si="58"/>
        <v>5.5053876019718187E-2</v>
      </c>
      <c r="IU8">
        <v>204</v>
      </c>
      <c r="IV8">
        <v>137</v>
      </c>
      <c r="IW8" s="16">
        <f t="shared" si="59"/>
        <v>4.9586296150881939E-3</v>
      </c>
      <c r="IX8">
        <v>374</v>
      </c>
      <c r="IY8">
        <v>3087</v>
      </c>
      <c r="IZ8" s="16">
        <f t="shared" si="60"/>
        <v>5.0327909377771964E-2</v>
      </c>
      <c r="JA8" s="4">
        <f t="shared" si="74"/>
        <v>41164</v>
      </c>
      <c r="JB8" s="4">
        <f t="shared" si="75"/>
        <v>27605</v>
      </c>
      <c r="JC8">
        <v>1276550</v>
      </c>
      <c r="JD8">
        <v>650923</v>
      </c>
      <c r="JE8">
        <v>251283</v>
      </c>
      <c r="JF8">
        <v>130034</v>
      </c>
      <c r="JG8">
        <v>86886</v>
      </c>
      <c r="JH8">
        <v>40566</v>
      </c>
      <c r="JI8">
        <v>61953</v>
      </c>
      <c r="JJ8">
        <v>24451</v>
      </c>
      <c r="JK8">
        <v>40376</v>
      </c>
      <c r="JL8">
        <v>21947</v>
      </c>
      <c r="JM8">
        <f t="shared" si="62"/>
        <v>1717048</v>
      </c>
      <c r="JN8">
        <f t="shared" si="63"/>
        <v>867921</v>
      </c>
      <c r="JO8" s="16">
        <f t="shared" si="64"/>
        <v>0.74345621089218239</v>
      </c>
      <c r="JP8" s="16">
        <f t="shared" si="65"/>
        <v>0.74997954882990503</v>
      </c>
      <c r="JQ8" s="16">
        <f t="shared" si="66"/>
        <v>0.14634593791204439</v>
      </c>
      <c r="JR8" s="16">
        <f t="shared" si="67"/>
        <v>0.14982239166928787</v>
      </c>
      <c r="JS8" s="16">
        <f t="shared" si="68"/>
        <v>5.0601963369690306E-2</v>
      </c>
      <c r="JT8" s="16">
        <f t="shared" si="69"/>
        <v>4.6739276961843303E-2</v>
      </c>
      <c r="JU8" s="16">
        <f t="shared" si="70"/>
        <v>3.6081111302654324E-2</v>
      </c>
      <c r="JV8" s="16">
        <f t="shared" si="71"/>
        <v>2.8171918872800635E-2</v>
      </c>
      <c r="JW8" s="16">
        <f t="shared" si="72"/>
        <v>2.3514776523428583E-2</v>
      </c>
      <c r="JX8" s="16">
        <f t="shared" si="73"/>
        <v>2.5286863666163166E-2</v>
      </c>
      <c r="JY8">
        <v>1</v>
      </c>
      <c r="JZ8">
        <v>1</v>
      </c>
      <c r="KA8">
        <v>1</v>
      </c>
      <c r="KB8">
        <v>1</v>
      </c>
      <c r="KC8">
        <v>1</v>
      </c>
      <c r="KD8">
        <v>1</v>
      </c>
      <c r="KE8">
        <v>1</v>
      </c>
      <c r="KF8">
        <v>1</v>
      </c>
      <c r="KG8">
        <v>0</v>
      </c>
      <c r="KH8">
        <v>0</v>
      </c>
      <c r="KI8">
        <v>0</v>
      </c>
      <c r="KJ8">
        <v>1</v>
      </c>
      <c r="KK8">
        <v>1</v>
      </c>
      <c r="KL8">
        <v>1</v>
      </c>
      <c r="KM8">
        <v>0</v>
      </c>
      <c r="KN8">
        <v>1</v>
      </c>
      <c r="KO8">
        <v>1</v>
      </c>
      <c r="KP8">
        <v>1</v>
      </c>
      <c r="KQ8">
        <v>1</v>
      </c>
      <c r="KR8">
        <v>0</v>
      </c>
      <c r="KS8">
        <v>1</v>
      </c>
      <c r="KT8">
        <v>1</v>
      </c>
      <c r="KU8">
        <v>1</v>
      </c>
      <c r="KV8">
        <v>1</v>
      </c>
      <c r="KW8">
        <v>1</v>
      </c>
      <c r="KX8">
        <v>1</v>
      </c>
      <c r="KY8">
        <v>1</v>
      </c>
      <c r="KZ8">
        <v>0</v>
      </c>
      <c r="LA8">
        <v>1</v>
      </c>
      <c r="LB8">
        <v>1</v>
      </c>
      <c r="LC8">
        <v>0</v>
      </c>
      <c r="LD8">
        <v>0</v>
      </c>
      <c r="LE8">
        <v>1</v>
      </c>
      <c r="LF8">
        <v>0</v>
      </c>
      <c r="LG8">
        <v>1</v>
      </c>
      <c r="LH8">
        <v>1</v>
      </c>
      <c r="LI8">
        <v>0</v>
      </c>
      <c r="LJ8">
        <v>0</v>
      </c>
      <c r="LK8">
        <v>1</v>
      </c>
      <c r="LL8">
        <v>1</v>
      </c>
      <c r="LM8">
        <v>1</v>
      </c>
      <c r="LN8">
        <v>1</v>
      </c>
      <c r="LO8">
        <v>1</v>
      </c>
      <c r="LP8">
        <v>1</v>
      </c>
      <c r="LQ8">
        <v>1</v>
      </c>
      <c r="LR8">
        <v>1</v>
      </c>
      <c r="LS8">
        <v>1</v>
      </c>
      <c r="LT8">
        <v>1</v>
      </c>
      <c r="LU8">
        <v>1</v>
      </c>
      <c r="LV8" t="s">
        <v>1148</v>
      </c>
      <c r="LW8">
        <v>1</v>
      </c>
      <c r="LX8">
        <v>1</v>
      </c>
      <c r="LY8">
        <v>1</v>
      </c>
      <c r="LZ8">
        <v>1</v>
      </c>
      <c r="MA8">
        <v>1</v>
      </c>
      <c r="MB8">
        <v>1</v>
      </c>
      <c r="MC8">
        <v>1</v>
      </c>
      <c r="MD8">
        <v>1</v>
      </c>
      <c r="ME8">
        <v>1</v>
      </c>
      <c r="MF8">
        <v>1</v>
      </c>
      <c r="MG8">
        <v>1</v>
      </c>
      <c r="MH8" t="s">
        <v>1148</v>
      </c>
      <c r="MI8">
        <v>0</v>
      </c>
      <c r="MJ8" t="s">
        <v>1148</v>
      </c>
      <c r="MK8" t="s">
        <v>1148</v>
      </c>
      <c r="ML8" t="s">
        <v>1148</v>
      </c>
      <c r="MM8">
        <v>2</v>
      </c>
      <c r="MN8">
        <v>0</v>
      </c>
      <c r="MO8">
        <v>1</v>
      </c>
      <c r="MP8">
        <v>0</v>
      </c>
      <c r="MQ8" t="s">
        <v>1148</v>
      </c>
      <c r="MR8" t="s">
        <v>1148</v>
      </c>
      <c r="MS8" t="s">
        <v>1358</v>
      </c>
      <c r="MT8" t="s">
        <v>1357</v>
      </c>
      <c r="MU8" t="s">
        <v>1148</v>
      </c>
      <c r="MV8" t="s">
        <v>1148</v>
      </c>
      <c r="MW8">
        <v>1</v>
      </c>
      <c r="MX8" s="12">
        <v>42100.632923495374</v>
      </c>
      <c r="MY8" t="s">
        <v>1356</v>
      </c>
      <c r="MZ8" s="12">
        <v>42100.632923495374</v>
      </c>
      <c r="NA8" t="s">
        <v>1356</v>
      </c>
      <c r="NB8" s="12">
        <v>42100.632923495374</v>
      </c>
      <c r="NC8" t="s">
        <v>1356</v>
      </c>
    </row>
    <row r="9" spans="1:367" x14ac:dyDescent="0.3">
      <c r="A9" t="s">
        <v>1355</v>
      </c>
      <c r="B9">
        <v>1</v>
      </c>
      <c r="C9">
        <v>0</v>
      </c>
      <c r="D9">
        <v>0</v>
      </c>
      <c r="E9" t="s">
        <v>1148</v>
      </c>
      <c r="F9" t="s">
        <v>1148</v>
      </c>
      <c r="G9" t="s">
        <v>1148</v>
      </c>
      <c r="H9" t="s">
        <v>1148</v>
      </c>
      <c r="I9" t="s">
        <v>1148</v>
      </c>
      <c r="J9" t="s">
        <v>1148</v>
      </c>
      <c r="K9">
        <v>0</v>
      </c>
      <c r="L9" t="s">
        <v>1148</v>
      </c>
      <c r="M9" t="s">
        <v>1148</v>
      </c>
      <c r="N9" t="s">
        <v>1148</v>
      </c>
      <c r="O9" t="s">
        <v>1148</v>
      </c>
      <c r="P9" t="s">
        <v>1148</v>
      </c>
      <c r="Q9" t="s">
        <v>1148</v>
      </c>
      <c r="R9" t="s">
        <v>1148</v>
      </c>
      <c r="S9" t="s">
        <v>1148</v>
      </c>
      <c r="T9">
        <v>1</v>
      </c>
      <c r="U9" t="s">
        <v>1148</v>
      </c>
      <c r="V9" t="s">
        <v>1148</v>
      </c>
      <c r="W9" t="s">
        <v>1148</v>
      </c>
      <c r="X9" t="s">
        <v>1148</v>
      </c>
      <c r="Y9" t="s">
        <v>1148</v>
      </c>
      <c r="Z9" t="s">
        <v>1148</v>
      </c>
      <c r="AA9" t="s">
        <v>1148</v>
      </c>
      <c r="AB9" t="s">
        <v>1148</v>
      </c>
      <c r="AC9" t="s">
        <v>1148</v>
      </c>
      <c r="AD9">
        <v>0</v>
      </c>
      <c r="AE9" t="s">
        <v>1148</v>
      </c>
      <c r="AF9" t="s">
        <v>1148</v>
      </c>
      <c r="AG9" t="s">
        <v>1148</v>
      </c>
      <c r="AH9" t="s">
        <v>1148</v>
      </c>
      <c r="AI9">
        <v>0</v>
      </c>
      <c r="AJ9">
        <v>0</v>
      </c>
      <c r="AK9">
        <v>0</v>
      </c>
      <c r="AL9">
        <v>0</v>
      </c>
      <c r="AM9">
        <v>0</v>
      </c>
      <c r="AN9">
        <v>0</v>
      </c>
      <c r="AO9">
        <v>1</v>
      </c>
      <c r="AP9">
        <v>0</v>
      </c>
      <c r="AQ9">
        <v>0</v>
      </c>
      <c r="AR9">
        <v>0</v>
      </c>
      <c r="AS9">
        <v>0</v>
      </c>
      <c r="AT9">
        <v>0</v>
      </c>
      <c r="AU9" t="s">
        <v>1148</v>
      </c>
      <c r="AV9" s="13">
        <v>36771</v>
      </c>
      <c r="AW9">
        <v>31902</v>
      </c>
      <c r="AX9">
        <v>2</v>
      </c>
      <c r="AY9" s="16">
        <f t="shared" si="0"/>
        <v>0.86758586929917603</v>
      </c>
      <c r="AZ9" s="16">
        <f t="shared" si="1"/>
        <v>0.86764025998749017</v>
      </c>
      <c r="BA9" s="13">
        <v>216770</v>
      </c>
      <c r="BB9">
        <v>179315</v>
      </c>
      <c r="BC9" s="16">
        <f t="shared" si="2"/>
        <v>0.82721317525487847</v>
      </c>
      <c r="BD9">
        <v>106552</v>
      </c>
      <c r="BE9" s="16">
        <f t="shared" ref="BE9:BE40" si="76">IF(BD9="NULL","No Data",BD9/BA9)</f>
        <v>0.4915440328458735</v>
      </c>
      <c r="BF9" s="13">
        <v>330938</v>
      </c>
      <c r="BG9" t="s">
        <v>1148</v>
      </c>
      <c r="BH9" s="16" t="str">
        <f t="shared" si="4"/>
        <v>No Data</v>
      </c>
      <c r="BI9" t="s">
        <v>1148</v>
      </c>
      <c r="BJ9" s="16" t="str">
        <f t="shared" si="5"/>
        <v>No Data</v>
      </c>
      <c r="BK9" s="13">
        <v>2768635</v>
      </c>
      <c r="BL9" t="s">
        <v>1148</v>
      </c>
      <c r="BM9" s="16" t="str">
        <f t="shared" si="6"/>
        <v>No Data</v>
      </c>
      <c r="BN9" t="s">
        <v>1148</v>
      </c>
      <c r="BO9" s="16" t="str">
        <f t="shared" si="7"/>
        <v>No Data</v>
      </c>
      <c r="BP9">
        <v>67</v>
      </c>
      <c r="BQ9">
        <v>0</v>
      </c>
      <c r="BR9">
        <v>66</v>
      </c>
      <c r="BS9">
        <v>0</v>
      </c>
      <c r="BT9">
        <v>413</v>
      </c>
      <c r="BU9">
        <v>0</v>
      </c>
      <c r="BV9">
        <v>413</v>
      </c>
      <c r="BW9">
        <v>0</v>
      </c>
      <c r="BX9" s="13">
        <v>53311.416666666672</v>
      </c>
      <c r="BY9" s="13">
        <v>53311.416666666672</v>
      </c>
      <c r="BZ9">
        <v>27954</v>
      </c>
      <c r="CA9">
        <v>28274</v>
      </c>
      <c r="CB9" s="16">
        <f t="shared" si="8"/>
        <v>0.5243529763011987</v>
      </c>
      <c r="CC9" s="16">
        <f t="shared" si="9"/>
        <v>0.53035544293983305</v>
      </c>
      <c r="CD9" s="17">
        <v>240546</v>
      </c>
      <c r="CE9" s="17">
        <v>240546</v>
      </c>
      <c r="CF9" t="s">
        <v>1148</v>
      </c>
      <c r="CG9" t="s">
        <v>1148</v>
      </c>
      <c r="CH9" s="16" t="str">
        <f t="shared" si="10"/>
        <v>No Data</v>
      </c>
      <c r="CI9" s="16" t="str">
        <f t="shared" si="11"/>
        <v>No Data</v>
      </c>
      <c r="CJ9" s="13">
        <v>117320</v>
      </c>
      <c r="CK9" s="13">
        <v>117320</v>
      </c>
      <c r="CL9" t="s">
        <v>1148</v>
      </c>
      <c r="CM9" t="s">
        <v>1148</v>
      </c>
      <c r="CN9" s="16" t="str">
        <f t="shared" si="12"/>
        <v>No Data</v>
      </c>
      <c r="CO9" s="16" t="str">
        <f t="shared" si="13"/>
        <v>No Data</v>
      </c>
      <c r="CP9" s="13">
        <v>123226</v>
      </c>
      <c r="CQ9" s="13">
        <v>123226</v>
      </c>
      <c r="CR9" t="s">
        <v>1148</v>
      </c>
      <c r="CS9" t="s">
        <v>1148</v>
      </c>
      <c r="CT9" s="16" t="str">
        <f t="shared" si="14"/>
        <v>No Data</v>
      </c>
      <c r="CU9" s="16" t="str">
        <f t="shared" si="15"/>
        <v>No Data</v>
      </c>
      <c r="CV9">
        <v>31904</v>
      </c>
      <c r="CW9">
        <v>1</v>
      </c>
      <c r="CX9">
        <v>0</v>
      </c>
      <c r="CY9">
        <v>1</v>
      </c>
      <c r="CZ9">
        <v>1</v>
      </c>
      <c r="DA9">
        <v>31904</v>
      </c>
      <c r="DB9" s="16">
        <f t="shared" si="16"/>
        <v>1</v>
      </c>
      <c r="DC9">
        <v>1</v>
      </c>
      <c r="DD9">
        <v>28974</v>
      </c>
      <c r="DE9" s="16">
        <f t="shared" si="17"/>
        <v>0.90816198595787367</v>
      </c>
      <c r="DF9">
        <v>1</v>
      </c>
      <c r="DG9">
        <v>31904</v>
      </c>
      <c r="DH9" s="16">
        <f t="shared" si="18"/>
        <v>1</v>
      </c>
      <c r="DI9">
        <v>1</v>
      </c>
      <c r="DJ9">
        <v>1</v>
      </c>
      <c r="DK9">
        <v>1</v>
      </c>
      <c r="DL9">
        <v>1</v>
      </c>
      <c r="DM9">
        <v>31904</v>
      </c>
      <c r="DN9" s="16">
        <f t="shared" si="19"/>
        <v>1</v>
      </c>
      <c r="DO9">
        <v>1</v>
      </c>
      <c r="DP9">
        <v>31904</v>
      </c>
      <c r="DQ9" s="16">
        <f t="shared" si="20"/>
        <v>1</v>
      </c>
      <c r="DR9">
        <v>1</v>
      </c>
      <c r="DS9">
        <v>1</v>
      </c>
      <c r="DT9">
        <v>1</v>
      </c>
      <c r="DU9">
        <v>1</v>
      </c>
      <c r="DV9">
        <v>1</v>
      </c>
      <c r="DW9">
        <v>1</v>
      </c>
      <c r="DX9">
        <v>31902</v>
      </c>
      <c r="DY9">
        <v>25668</v>
      </c>
      <c r="DZ9">
        <v>31902</v>
      </c>
      <c r="EA9">
        <v>31904</v>
      </c>
      <c r="EB9" s="16">
        <f t="shared" si="21"/>
        <v>0.99993731193580737</v>
      </c>
      <c r="EC9" s="16">
        <f t="shared" si="22"/>
        <v>0.8045386158475426</v>
      </c>
      <c r="ED9" s="16">
        <f t="shared" si="23"/>
        <v>0.99993731193580737</v>
      </c>
      <c r="EE9" s="16">
        <f t="shared" si="24"/>
        <v>1</v>
      </c>
      <c r="EF9">
        <v>1</v>
      </c>
      <c r="EG9">
        <v>1</v>
      </c>
      <c r="EH9">
        <v>1</v>
      </c>
      <c r="EI9">
        <v>1</v>
      </c>
      <c r="EJ9">
        <v>31904</v>
      </c>
      <c r="EK9">
        <v>25670</v>
      </c>
      <c r="EL9">
        <v>31904</v>
      </c>
      <c r="EM9">
        <v>31903</v>
      </c>
      <c r="EN9" s="16">
        <f t="shared" si="25"/>
        <v>1</v>
      </c>
      <c r="EO9" s="16">
        <f t="shared" si="26"/>
        <v>0.80460130391173523</v>
      </c>
      <c r="EP9" s="16">
        <f t="shared" si="27"/>
        <v>1</v>
      </c>
      <c r="EQ9" s="16">
        <f t="shared" si="28"/>
        <v>0.99996865596790374</v>
      </c>
      <c r="ER9">
        <v>1</v>
      </c>
      <c r="ES9">
        <v>1</v>
      </c>
      <c r="ET9">
        <v>1</v>
      </c>
      <c r="EU9">
        <v>1</v>
      </c>
      <c r="EV9">
        <v>1</v>
      </c>
      <c r="EW9">
        <v>0</v>
      </c>
      <c r="EX9">
        <v>31904</v>
      </c>
      <c r="EY9">
        <v>31904</v>
      </c>
      <c r="EZ9">
        <v>31904</v>
      </c>
      <c r="FA9">
        <v>31904</v>
      </c>
      <c r="FB9">
        <v>31904</v>
      </c>
      <c r="FC9" t="s">
        <v>1148</v>
      </c>
      <c r="FD9" s="16">
        <f t="shared" si="29"/>
        <v>1</v>
      </c>
      <c r="FE9" s="16">
        <f t="shared" si="30"/>
        <v>1</v>
      </c>
      <c r="FF9" s="16">
        <f t="shared" si="31"/>
        <v>1</v>
      </c>
      <c r="FG9" s="16">
        <f t="shared" si="32"/>
        <v>1</v>
      </c>
      <c r="FH9" s="16">
        <f t="shared" si="33"/>
        <v>1</v>
      </c>
      <c r="FI9" s="16" t="str">
        <f t="shared" si="34"/>
        <v>No Data</v>
      </c>
      <c r="FJ9">
        <v>1</v>
      </c>
      <c r="FK9">
        <v>31064</v>
      </c>
      <c r="FL9" s="16">
        <f t="shared" si="35"/>
        <v>0.97367101303911741</v>
      </c>
      <c r="FM9">
        <v>1</v>
      </c>
      <c r="FN9">
        <v>31901</v>
      </c>
      <c r="FO9" s="16">
        <f t="shared" si="36"/>
        <v>0.99990596790371111</v>
      </c>
      <c r="FP9">
        <v>1</v>
      </c>
      <c r="FQ9">
        <v>0</v>
      </c>
      <c r="FR9">
        <v>1</v>
      </c>
      <c r="FS9">
        <v>1</v>
      </c>
      <c r="FT9">
        <v>25039</v>
      </c>
      <c r="FU9" s="16">
        <f t="shared" si="37"/>
        <v>0.78482321965897694</v>
      </c>
      <c r="FV9">
        <v>1</v>
      </c>
      <c r="FW9">
        <v>1</v>
      </c>
      <c r="FX9">
        <v>0</v>
      </c>
      <c r="FY9" s="16">
        <f t="shared" si="38"/>
        <v>0</v>
      </c>
      <c r="FZ9">
        <v>1</v>
      </c>
      <c r="GA9">
        <v>31904</v>
      </c>
      <c r="GB9" s="16">
        <f t="shared" si="39"/>
        <v>1</v>
      </c>
      <c r="GC9">
        <v>1</v>
      </c>
      <c r="GD9">
        <v>31904</v>
      </c>
      <c r="GE9" s="16">
        <f t="shared" si="40"/>
        <v>1</v>
      </c>
      <c r="GF9">
        <v>1</v>
      </c>
      <c r="GG9">
        <v>1</v>
      </c>
      <c r="GH9">
        <v>71783</v>
      </c>
      <c r="GI9">
        <v>1</v>
      </c>
      <c r="GJ9">
        <v>71783</v>
      </c>
      <c r="GK9" s="16">
        <f t="shared" si="41"/>
        <v>1</v>
      </c>
      <c r="GL9">
        <v>1</v>
      </c>
      <c r="GM9">
        <v>71783</v>
      </c>
      <c r="GN9" s="16">
        <f t="shared" si="42"/>
        <v>1</v>
      </c>
      <c r="GO9">
        <v>1</v>
      </c>
      <c r="GP9">
        <v>183</v>
      </c>
      <c r="GQ9" s="16">
        <f t="shared" si="43"/>
        <v>2.5493501246813314E-3</v>
      </c>
      <c r="GR9">
        <v>1</v>
      </c>
      <c r="GS9">
        <v>174</v>
      </c>
      <c r="GT9" s="16">
        <f t="shared" si="44"/>
        <v>2.4239722496970035E-3</v>
      </c>
      <c r="GU9">
        <v>0</v>
      </c>
      <c r="GV9" t="s">
        <v>1148</v>
      </c>
      <c r="GW9" s="16" t="str">
        <f t="shared" si="45"/>
        <v>No Data</v>
      </c>
      <c r="GX9">
        <v>1</v>
      </c>
      <c r="GY9">
        <v>1</v>
      </c>
      <c r="GZ9">
        <v>1</v>
      </c>
      <c r="HA9">
        <v>171</v>
      </c>
      <c r="HB9" s="16">
        <f t="shared" si="46"/>
        <v>2.3821796247022273E-3</v>
      </c>
      <c r="HC9">
        <v>1</v>
      </c>
      <c r="HD9">
        <v>185</v>
      </c>
      <c r="HE9" s="16">
        <f t="shared" si="47"/>
        <v>2.5772118746778486E-3</v>
      </c>
      <c r="HF9">
        <v>0</v>
      </c>
      <c r="HG9" t="s">
        <v>1148</v>
      </c>
      <c r="HH9" s="16" t="str">
        <f t="shared" si="48"/>
        <v>No Data</v>
      </c>
      <c r="HI9">
        <v>1</v>
      </c>
      <c r="HJ9">
        <v>48</v>
      </c>
      <c r="HK9" s="16">
        <f t="shared" si="49"/>
        <v>6.6868199991641471E-4</v>
      </c>
      <c r="HL9">
        <v>0</v>
      </c>
      <c r="HM9">
        <v>1</v>
      </c>
      <c r="HN9">
        <v>0</v>
      </c>
      <c r="HO9" t="s">
        <v>1148</v>
      </c>
      <c r="HP9" s="16" t="str">
        <f t="shared" si="50"/>
        <v>No Data</v>
      </c>
      <c r="HQ9">
        <v>1</v>
      </c>
      <c r="HR9">
        <v>142</v>
      </c>
      <c r="HS9" s="16">
        <f t="shared" si="51"/>
        <v>1.9781842497527268E-3</v>
      </c>
      <c r="HT9">
        <v>1</v>
      </c>
      <c r="HU9">
        <v>189</v>
      </c>
      <c r="HV9" s="16">
        <f t="shared" si="52"/>
        <v>2.6329353746708832E-3</v>
      </c>
      <c r="HW9">
        <v>1</v>
      </c>
      <c r="HX9">
        <v>1</v>
      </c>
      <c r="HY9">
        <v>1</v>
      </c>
      <c r="HZ9">
        <v>1</v>
      </c>
      <c r="IA9">
        <v>1</v>
      </c>
      <c r="IB9">
        <v>1</v>
      </c>
      <c r="IC9">
        <v>0</v>
      </c>
      <c r="ID9" t="s">
        <v>1148</v>
      </c>
      <c r="IE9" s="16" t="str">
        <f t="shared" si="53"/>
        <v>No Data</v>
      </c>
      <c r="IF9">
        <v>0</v>
      </c>
      <c r="IG9" t="s">
        <v>1148</v>
      </c>
      <c r="IH9" s="16" t="str">
        <f t="shared" si="54"/>
        <v>No Data</v>
      </c>
      <c r="II9">
        <v>0</v>
      </c>
      <c r="IJ9">
        <v>0</v>
      </c>
      <c r="IK9" s="16">
        <f t="shared" si="55"/>
        <v>0</v>
      </c>
      <c r="IL9">
        <v>1259</v>
      </c>
      <c r="IM9">
        <v>0</v>
      </c>
      <c r="IN9" s="16">
        <f t="shared" si="56"/>
        <v>3.9462136409227681E-2</v>
      </c>
      <c r="IO9">
        <v>13172</v>
      </c>
      <c r="IP9">
        <v>0</v>
      </c>
      <c r="IQ9" s="16">
        <f t="shared" si="57"/>
        <v>0.41286359077231694</v>
      </c>
      <c r="IR9">
        <v>17214</v>
      </c>
      <c r="IS9">
        <v>0</v>
      </c>
      <c r="IT9" s="16">
        <f t="shared" si="58"/>
        <v>0.53955616850551658</v>
      </c>
      <c r="IU9">
        <v>228</v>
      </c>
      <c r="IV9">
        <v>0</v>
      </c>
      <c r="IW9" s="16">
        <f t="shared" si="59"/>
        <v>7.1464393179538612E-3</v>
      </c>
      <c r="IX9">
        <v>29</v>
      </c>
      <c r="IY9">
        <v>2</v>
      </c>
      <c r="IZ9" s="16">
        <f t="shared" si="60"/>
        <v>9.716649949849549E-4</v>
      </c>
      <c r="JA9" s="4">
        <f t="shared" si="74"/>
        <v>31902</v>
      </c>
      <c r="JB9" s="4">
        <f t="shared" si="75"/>
        <v>2</v>
      </c>
      <c r="JC9">
        <v>5157</v>
      </c>
      <c r="JD9">
        <v>45</v>
      </c>
      <c r="JE9">
        <v>7525</v>
      </c>
      <c r="JF9">
        <v>38</v>
      </c>
      <c r="JG9">
        <v>16305</v>
      </c>
      <c r="JH9">
        <v>3</v>
      </c>
      <c r="JI9">
        <v>17809</v>
      </c>
      <c r="JJ9">
        <v>14</v>
      </c>
      <c r="JK9">
        <v>233993</v>
      </c>
      <c r="JL9">
        <v>176</v>
      </c>
      <c r="JM9">
        <f t="shared" si="62"/>
        <v>280789</v>
      </c>
      <c r="JN9">
        <f t="shared" si="63"/>
        <v>276</v>
      </c>
      <c r="JO9" s="16">
        <f t="shared" si="64"/>
        <v>1.8366104085273997E-2</v>
      </c>
      <c r="JP9" s="16">
        <f t="shared" si="65"/>
        <v>0.16304347826086957</v>
      </c>
      <c r="JQ9" s="16">
        <f t="shared" si="66"/>
        <v>2.6799482885725579E-2</v>
      </c>
      <c r="JR9" s="16">
        <f t="shared" si="67"/>
        <v>0.13768115942028986</v>
      </c>
      <c r="JS9" s="16">
        <f t="shared" si="68"/>
        <v>5.806851407996752E-2</v>
      </c>
      <c r="JT9" s="16">
        <f t="shared" si="69"/>
        <v>1.0869565217391304E-2</v>
      </c>
      <c r="JU9" s="16">
        <f t="shared" si="70"/>
        <v>6.3424849264038116E-2</v>
      </c>
      <c r="JV9" s="16">
        <f t="shared" si="71"/>
        <v>5.0724637681159424E-2</v>
      </c>
      <c r="JW9" s="16">
        <f t="shared" si="72"/>
        <v>0.83334104968499478</v>
      </c>
      <c r="JX9" s="16">
        <f t="shared" si="73"/>
        <v>0.6376811594202898</v>
      </c>
      <c r="JY9">
        <v>1</v>
      </c>
      <c r="JZ9">
        <v>1</v>
      </c>
      <c r="KA9">
        <v>1</v>
      </c>
      <c r="KB9">
        <v>1</v>
      </c>
      <c r="KC9">
        <v>1</v>
      </c>
      <c r="KD9">
        <v>1</v>
      </c>
      <c r="KE9">
        <v>0</v>
      </c>
      <c r="KF9">
        <v>1</v>
      </c>
      <c r="KG9">
        <v>1</v>
      </c>
      <c r="KH9">
        <v>1</v>
      </c>
      <c r="KI9">
        <v>0</v>
      </c>
      <c r="KJ9">
        <v>0</v>
      </c>
      <c r="KK9">
        <v>1</v>
      </c>
      <c r="KL9">
        <v>1</v>
      </c>
      <c r="KM9">
        <v>1</v>
      </c>
      <c r="KN9">
        <v>1</v>
      </c>
      <c r="KO9">
        <v>0</v>
      </c>
      <c r="KP9">
        <v>1</v>
      </c>
      <c r="KQ9">
        <v>0</v>
      </c>
      <c r="KR9">
        <v>0</v>
      </c>
      <c r="KS9">
        <v>0</v>
      </c>
      <c r="KT9">
        <v>0</v>
      </c>
      <c r="KU9">
        <v>0</v>
      </c>
      <c r="KV9">
        <v>0</v>
      </c>
      <c r="KW9">
        <v>0</v>
      </c>
      <c r="KX9">
        <v>0</v>
      </c>
      <c r="KY9">
        <v>0</v>
      </c>
      <c r="KZ9">
        <v>0</v>
      </c>
      <c r="LA9">
        <v>0</v>
      </c>
      <c r="LB9">
        <v>0</v>
      </c>
      <c r="LC9">
        <v>0</v>
      </c>
      <c r="LD9">
        <v>0</v>
      </c>
      <c r="LE9">
        <v>0</v>
      </c>
      <c r="LF9">
        <v>0</v>
      </c>
      <c r="LG9">
        <v>0</v>
      </c>
      <c r="LH9">
        <v>0</v>
      </c>
      <c r="LI9">
        <v>0</v>
      </c>
      <c r="LJ9">
        <v>0</v>
      </c>
      <c r="LK9">
        <v>0</v>
      </c>
      <c r="LL9">
        <v>0</v>
      </c>
      <c r="LM9">
        <v>0</v>
      </c>
      <c r="LN9">
        <v>0</v>
      </c>
      <c r="LO9">
        <v>0</v>
      </c>
      <c r="LP9">
        <v>0</v>
      </c>
      <c r="LQ9">
        <v>0</v>
      </c>
      <c r="LR9">
        <v>0</v>
      </c>
      <c r="LS9">
        <v>0</v>
      </c>
      <c r="LT9" t="s">
        <v>1148</v>
      </c>
      <c r="LU9" t="s">
        <v>1148</v>
      </c>
      <c r="LV9" t="s">
        <v>1148</v>
      </c>
      <c r="LW9">
        <v>0</v>
      </c>
      <c r="LX9" t="s">
        <v>1148</v>
      </c>
      <c r="LY9" t="s">
        <v>1148</v>
      </c>
      <c r="LZ9" t="s">
        <v>1148</v>
      </c>
      <c r="MA9">
        <v>0</v>
      </c>
      <c r="MB9" t="s">
        <v>1148</v>
      </c>
      <c r="MC9" t="s">
        <v>1148</v>
      </c>
      <c r="MD9" t="s">
        <v>1148</v>
      </c>
      <c r="ME9">
        <v>0</v>
      </c>
      <c r="MF9" t="s">
        <v>1148</v>
      </c>
      <c r="MG9" t="s">
        <v>1148</v>
      </c>
      <c r="MH9" t="s">
        <v>1148</v>
      </c>
      <c r="MI9">
        <v>0</v>
      </c>
      <c r="MJ9" t="s">
        <v>1148</v>
      </c>
      <c r="MK9" t="s">
        <v>1148</v>
      </c>
      <c r="ML9" t="s">
        <v>1148</v>
      </c>
      <c r="MM9">
        <v>1</v>
      </c>
      <c r="MN9">
        <v>0</v>
      </c>
      <c r="MO9">
        <v>1</v>
      </c>
      <c r="MP9">
        <v>1</v>
      </c>
      <c r="MQ9" t="s">
        <v>1354</v>
      </c>
      <c r="MR9" t="s">
        <v>1353</v>
      </c>
      <c r="MS9" t="s">
        <v>1352</v>
      </c>
      <c r="MT9" t="s">
        <v>1351</v>
      </c>
      <c r="MU9" t="s">
        <v>1350</v>
      </c>
      <c r="MV9" t="s">
        <v>1349</v>
      </c>
      <c r="MW9">
        <v>1</v>
      </c>
      <c r="MX9" s="12">
        <v>42102.48096064815</v>
      </c>
      <c r="MY9" t="s">
        <v>1348</v>
      </c>
      <c r="MZ9" s="12">
        <v>42159.764040740738</v>
      </c>
      <c r="NA9" t="s">
        <v>1203</v>
      </c>
      <c r="NB9" s="12">
        <v>42159.764040740738</v>
      </c>
      <c r="NC9" t="s">
        <v>1203</v>
      </c>
    </row>
    <row r="10" spans="1:367" x14ac:dyDescent="0.3">
      <c r="A10" t="s">
        <v>1347</v>
      </c>
      <c r="B10">
        <v>1</v>
      </c>
      <c r="C10">
        <v>0</v>
      </c>
      <c r="D10">
        <v>1</v>
      </c>
      <c r="E10">
        <v>0</v>
      </c>
      <c r="F10" t="s">
        <v>1148</v>
      </c>
      <c r="G10">
        <v>1</v>
      </c>
      <c r="H10">
        <v>0</v>
      </c>
      <c r="I10">
        <v>1</v>
      </c>
      <c r="J10">
        <v>1</v>
      </c>
      <c r="K10">
        <v>1</v>
      </c>
      <c r="L10">
        <v>1</v>
      </c>
      <c r="M10">
        <v>1</v>
      </c>
      <c r="N10">
        <v>0</v>
      </c>
      <c r="O10" t="s">
        <v>1148</v>
      </c>
      <c r="P10">
        <v>1</v>
      </c>
      <c r="Q10">
        <v>0</v>
      </c>
      <c r="R10">
        <v>0</v>
      </c>
      <c r="S10" t="s">
        <v>1148</v>
      </c>
      <c r="T10" t="s">
        <v>1148</v>
      </c>
      <c r="U10">
        <v>1</v>
      </c>
      <c r="V10" t="s">
        <v>1148</v>
      </c>
      <c r="W10">
        <v>1</v>
      </c>
      <c r="X10" t="s">
        <v>1148</v>
      </c>
      <c r="Y10" t="s">
        <v>1148</v>
      </c>
      <c r="Z10" t="s">
        <v>1148</v>
      </c>
      <c r="AA10" t="s">
        <v>1148</v>
      </c>
      <c r="AB10" t="s">
        <v>1148</v>
      </c>
      <c r="AC10" t="s">
        <v>1148</v>
      </c>
      <c r="AD10">
        <v>1</v>
      </c>
      <c r="AE10">
        <v>1</v>
      </c>
      <c r="AF10">
        <v>1</v>
      </c>
      <c r="AG10">
        <v>0</v>
      </c>
      <c r="AH10" t="s">
        <v>1148</v>
      </c>
      <c r="AI10">
        <v>1</v>
      </c>
      <c r="AJ10">
        <v>1</v>
      </c>
      <c r="AK10">
        <v>1</v>
      </c>
      <c r="AL10">
        <v>1</v>
      </c>
      <c r="AM10">
        <v>1</v>
      </c>
      <c r="AN10">
        <v>1</v>
      </c>
      <c r="AO10">
        <v>1</v>
      </c>
      <c r="AP10">
        <v>0</v>
      </c>
      <c r="AQ10">
        <v>1</v>
      </c>
      <c r="AR10">
        <v>1</v>
      </c>
      <c r="AS10">
        <v>0</v>
      </c>
      <c r="AT10">
        <v>2</v>
      </c>
      <c r="AU10" t="s">
        <v>1148</v>
      </c>
      <c r="AV10" s="13">
        <v>11122</v>
      </c>
      <c r="AW10">
        <v>10092</v>
      </c>
      <c r="AX10">
        <v>1174</v>
      </c>
      <c r="AY10" s="16">
        <f t="shared" si="0"/>
        <v>0.90739075705808303</v>
      </c>
      <c r="AZ10" s="16">
        <f t="shared" si="1"/>
        <v>1.0129473116345982</v>
      </c>
      <c r="BA10" s="13">
        <v>63686.666666666664</v>
      </c>
      <c r="BB10">
        <v>69112</v>
      </c>
      <c r="BC10" s="16">
        <f t="shared" si="2"/>
        <v>1.0851878990892914</v>
      </c>
      <c r="BD10">
        <v>65783</v>
      </c>
      <c r="BE10" s="16">
        <f t="shared" si="76"/>
        <v>1.0329163613524548</v>
      </c>
      <c r="BF10" s="13">
        <v>79921</v>
      </c>
      <c r="BG10">
        <v>103189</v>
      </c>
      <c r="BH10" s="16">
        <f t="shared" si="4"/>
        <v>1.2911374982795512</v>
      </c>
      <c r="BI10">
        <v>64557</v>
      </c>
      <c r="BJ10" s="16">
        <f t="shared" si="5"/>
        <v>0.80776016316112165</v>
      </c>
      <c r="BK10" s="13">
        <v>718721</v>
      </c>
      <c r="BL10">
        <v>320419</v>
      </c>
      <c r="BM10" s="16">
        <f t="shared" si="6"/>
        <v>0.44581833562675921</v>
      </c>
      <c r="BN10">
        <v>184314</v>
      </c>
      <c r="BO10" s="16">
        <f t="shared" si="7"/>
        <v>0.25644721665291537</v>
      </c>
      <c r="BP10">
        <v>13</v>
      </c>
      <c r="BQ10">
        <v>19</v>
      </c>
      <c r="BR10">
        <v>10</v>
      </c>
      <c r="BS10">
        <v>13</v>
      </c>
      <c r="BT10">
        <v>309</v>
      </c>
      <c r="BU10">
        <v>397</v>
      </c>
      <c r="BV10">
        <v>185</v>
      </c>
      <c r="BW10">
        <v>170</v>
      </c>
      <c r="BX10" s="13">
        <v>15968.666666666668</v>
      </c>
      <c r="BY10" s="13">
        <v>15968.666666666668</v>
      </c>
      <c r="BZ10">
        <v>5934</v>
      </c>
      <c r="CA10">
        <v>6121</v>
      </c>
      <c r="CB10" s="16">
        <f t="shared" si="8"/>
        <v>0.37160272199724459</v>
      </c>
      <c r="CC10" s="16">
        <f t="shared" si="9"/>
        <v>0.3833131549284014</v>
      </c>
      <c r="CD10" s="17">
        <v>57412</v>
      </c>
      <c r="CE10" s="17">
        <v>57412</v>
      </c>
      <c r="CF10">
        <v>43931</v>
      </c>
      <c r="CG10">
        <v>44110</v>
      </c>
      <c r="CH10" s="16">
        <f t="shared" si="10"/>
        <v>0.76518846234236748</v>
      </c>
      <c r="CI10" s="16">
        <f t="shared" si="11"/>
        <v>0.76830627743328916</v>
      </c>
      <c r="CJ10" s="13">
        <v>28264</v>
      </c>
      <c r="CK10" s="13">
        <v>28264</v>
      </c>
      <c r="CL10">
        <v>8019</v>
      </c>
      <c r="CM10">
        <v>8207</v>
      </c>
      <c r="CN10" s="16">
        <f t="shared" si="12"/>
        <v>0.28371780356637416</v>
      </c>
      <c r="CO10" s="16">
        <f t="shared" si="13"/>
        <v>0.29036937446928957</v>
      </c>
      <c r="CP10" s="13">
        <v>29148</v>
      </c>
      <c r="CQ10" s="13">
        <v>29148</v>
      </c>
      <c r="CR10">
        <v>6515</v>
      </c>
      <c r="CS10">
        <v>6679</v>
      </c>
      <c r="CT10" s="16">
        <f t="shared" si="14"/>
        <v>0.2235144778372444</v>
      </c>
      <c r="CU10" s="16">
        <f t="shared" si="15"/>
        <v>0.2291409359132702</v>
      </c>
      <c r="CV10">
        <v>10329</v>
      </c>
      <c r="CW10">
        <v>1</v>
      </c>
      <c r="CX10">
        <v>1</v>
      </c>
      <c r="CY10">
        <v>1</v>
      </c>
      <c r="CZ10">
        <v>1</v>
      </c>
      <c r="DA10">
        <v>10329</v>
      </c>
      <c r="DB10" s="16">
        <f t="shared" si="16"/>
        <v>1</v>
      </c>
      <c r="DC10">
        <v>1</v>
      </c>
      <c r="DD10">
        <v>8924</v>
      </c>
      <c r="DE10" s="16">
        <f t="shared" si="17"/>
        <v>0.86397521541291511</v>
      </c>
      <c r="DF10">
        <v>1</v>
      </c>
      <c r="DG10">
        <v>10329</v>
      </c>
      <c r="DH10" s="16">
        <f t="shared" si="18"/>
        <v>1</v>
      </c>
      <c r="DI10">
        <v>1</v>
      </c>
      <c r="DJ10">
        <v>1</v>
      </c>
      <c r="DK10">
        <v>1</v>
      </c>
      <c r="DL10">
        <v>1</v>
      </c>
      <c r="DM10">
        <v>10329</v>
      </c>
      <c r="DN10" s="16">
        <f t="shared" si="19"/>
        <v>1</v>
      </c>
      <c r="DO10">
        <v>1</v>
      </c>
      <c r="DP10">
        <v>10329</v>
      </c>
      <c r="DQ10" s="16">
        <f t="shared" si="20"/>
        <v>1</v>
      </c>
      <c r="DR10">
        <v>1</v>
      </c>
      <c r="DS10">
        <v>1</v>
      </c>
      <c r="DT10">
        <v>1</v>
      </c>
      <c r="DU10">
        <v>1</v>
      </c>
      <c r="DV10">
        <v>1</v>
      </c>
      <c r="DW10">
        <v>1</v>
      </c>
      <c r="DX10">
        <v>2</v>
      </c>
      <c r="DY10">
        <v>0</v>
      </c>
      <c r="DZ10">
        <v>2</v>
      </c>
      <c r="EA10">
        <v>2</v>
      </c>
      <c r="EB10" s="16">
        <f t="shared" si="21"/>
        <v>1.9362958660083262E-4</v>
      </c>
      <c r="EC10" s="16">
        <f t="shared" si="22"/>
        <v>0</v>
      </c>
      <c r="ED10" s="16">
        <f t="shared" si="23"/>
        <v>1.9362958660083262E-4</v>
      </c>
      <c r="EE10" s="16">
        <f t="shared" si="24"/>
        <v>1.9362958660083262E-4</v>
      </c>
      <c r="EF10">
        <v>1</v>
      </c>
      <c r="EG10">
        <v>1</v>
      </c>
      <c r="EH10">
        <v>1</v>
      </c>
      <c r="EI10">
        <v>1</v>
      </c>
      <c r="EJ10">
        <v>9510</v>
      </c>
      <c r="EK10">
        <v>8105</v>
      </c>
      <c r="EL10">
        <v>8</v>
      </c>
      <c r="EM10">
        <v>9504</v>
      </c>
      <c r="EN10" s="16">
        <f t="shared" si="25"/>
        <v>0.92070868428695907</v>
      </c>
      <c r="EO10" s="16">
        <f t="shared" si="26"/>
        <v>0.78468389969987418</v>
      </c>
      <c r="EP10" s="16">
        <f t="shared" si="27"/>
        <v>7.7451834640333047E-4</v>
      </c>
      <c r="EQ10" s="16">
        <f t="shared" si="28"/>
        <v>0.92012779552715651</v>
      </c>
      <c r="ER10">
        <v>1</v>
      </c>
      <c r="ES10">
        <v>1</v>
      </c>
      <c r="ET10">
        <v>1</v>
      </c>
      <c r="EU10">
        <v>1</v>
      </c>
      <c r="EV10">
        <v>1</v>
      </c>
      <c r="EW10">
        <v>1</v>
      </c>
      <c r="EX10">
        <v>10329</v>
      </c>
      <c r="EY10">
        <v>10324</v>
      </c>
      <c r="EZ10">
        <v>10329</v>
      </c>
      <c r="FA10">
        <v>10203</v>
      </c>
      <c r="FB10">
        <v>10329</v>
      </c>
      <c r="FC10">
        <v>10008</v>
      </c>
      <c r="FD10" s="16">
        <f t="shared" si="29"/>
        <v>1</v>
      </c>
      <c r="FE10" s="16">
        <f t="shared" si="30"/>
        <v>0.99951592603349793</v>
      </c>
      <c r="FF10" s="16">
        <f t="shared" si="31"/>
        <v>1</v>
      </c>
      <c r="FG10" s="16">
        <f t="shared" si="32"/>
        <v>0.98780133604414755</v>
      </c>
      <c r="FH10" s="16">
        <f t="shared" si="33"/>
        <v>1</v>
      </c>
      <c r="FI10" s="16">
        <f t="shared" si="34"/>
        <v>0.96892245135056632</v>
      </c>
      <c r="FJ10">
        <v>1</v>
      </c>
      <c r="FK10">
        <v>9782</v>
      </c>
      <c r="FL10" s="16">
        <f t="shared" si="35"/>
        <v>0.94704230806467227</v>
      </c>
      <c r="FM10">
        <v>1</v>
      </c>
      <c r="FN10">
        <v>4917</v>
      </c>
      <c r="FO10" s="16">
        <f t="shared" si="36"/>
        <v>0.47603833865814699</v>
      </c>
      <c r="FP10">
        <v>1</v>
      </c>
      <c r="FQ10">
        <v>1</v>
      </c>
      <c r="FR10">
        <v>1</v>
      </c>
      <c r="FS10">
        <v>1</v>
      </c>
      <c r="FT10">
        <v>981</v>
      </c>
      <c r="FU10" s="16">
        <f t="shared" si="37"/>
        <v>9.49753122277084E-2</v>
      </c>
      <c r="FV10">
        <v>1</v>
      </c>
      <c r="FW10">
        <v>1</v>
      </c>
      <c r="FX10">
        <v>1</v>
      </c>
      <c r="FY10" s="16">
        <f t="shared" si="38"/>
        <v>9.6814793300416309E-5</v>
      </c>
      <c r="FZ10">
        <v>0</v>
      </c>
      <c r="GA10" t="s">
        <v>1148</v>
      </c>
      <c r="GB10" s="16" t="str">
        <f t="shared" si="39"/>
        <v>No Data</v>
      </c>
      <c r="GC10">
        <v>1</v>
      </c>
      <c r="GD10">
        <v>10329</v>
      </c>
      <c r="GE10" s="16">
        <f t="shared" si="40"/>
        <v>1</v>
      </c>
      <c r="GF10">
        <v>1</v>
      </c>
      <c r="GG10">
        <v>1</v>
      </c>
      <c r="GH10">
        <v>405560</v>
      </c>
      <c r="GI10">
        <v>1</v>
      </c>
      <c r="GJ10">
        <v>405560</v>
      </c>
      <c r="GK10" s="16">
        <f t="shared" si="41"/>
        <v>1</v>
      </c>
      <c r="GL10">
        <v>1</v>
      </c>
      <c r="GM10">
        <v>405560</v>
      </c>
      <c r="GN10" s="16">
        <f t="shared" si="42"/>
        <v>1</v>
      </c>
      <c r="GO10">
        <v>1</v>
      </c>
      <c r="GP10">
        <v>393173</v>
      </c>
      <c r="GQ10" s="16">
        <f t="shared" si="43"/>
        <v>0.96945704704605973</v>
      </c>
      <c r="GR10">
        <v>1</v>
      </c>
      <c r="GS10">
        <v>391838</v>
      </c>
      <c r="GT10" s="16">
        <f t="shared" si="44"/>
        <v>0.96616530229805697</v>
      </c>
      <c r="GU10">
        <v>1</v>
      </c>
      <c r="GV10">
        <v>69534</v>
      </c>
      <c r="GW10" s="16">
        <f t="shared" si="45"/>
        <v>0.17145181970608542</v>
      </c>
      <c r="GX10">
        <v>1</v>
      </c>
      <c r="GY10">
        <v>0</v>
      </c>
      <c r="GZ10">
        <v>1</v>
      </c>
      <c r="HA10">
        <v>177121</v>
      </c>
      <c r="HB10" s="16">
        <f t="shared" si="46"/>
        <v>0.43673192622546603</v>
      </c>
      <c r="HC10">
        <v>1</v>
      </c>
      <c r="HD10">
        <v>190555</v>
      </c>
      <c r="HE10" s="16">
        <f t="shared" si="47"/>
        <v>0.46985649472334551</v>
      </c>
      <c r="HF10">
        <v>1</v>
      </c>
      <c r="HG10">
        <v>6009</v>
      </c>
      <c r="HH10" s="16">
        <f t="shared" si="48"/>
        <v>1.4816549955616924E-2</v>
      </c>
      <c r="HI10">
        <v>1</v>
      </c>
      <c r="HJ10">
        <v>120776</v>
      </c>
      <c r="HK10" s="16">
        <f t="shared" si="49"/>
        <v>0.2978005720485255</v>
      </c>
      <c r="HL10">
        <v>1</v>
      </c>
      <c r="HM10">
        <v>1</v>
      </c>
      <c r="HN10">
        <v>1</v>
      </c>
      <c r="HO10">
        <v>70350</v>
      </c>
      <c r="HP10" s="16">
        <f t="shared" si="50"/>
        <v>0.17346385245093204</v>
      </c>
      <c r="HQ10">
        <v>1</v>
      </c>
      <c r="HR10">
        <v>82566</v>
      </c>
      <c r="HS10" s="16">
        <f t="shared" si="51"/>
        <v>0.20358516618995956</v>
      </c>
      <c r="HT10">
        <v>1</v>
      </c>
      <c r="HU10">
        <v>82978</v>
      </c>
      <c r="HV10" s="16">
        <f t="shared" si="52"/>
        <v>0.20460104546799487</v>
      </c>
      <c r="HW10">
        <v>1</v>
      </c>
      <c r="HX10">
        <v>1</v>
      </c>
      <c r="HY10">
        <v>1</v>
      </c>
      <c r="HZ10">
        <v>1</v>
      </c>
      <c r="IA10">
        <v>1</v>
      </c>
      <c r="IB10">
        <v>1</v>
      </c>
      <c r="IC10">
        <v>230770</v>
      </c>
      <c r="ID10">
        <v>318576</v>
      </c>
      <c r="IE10" s="16">
        <f t="shared" si="53"/>
        <v>0.7243797398422982</v>
      </c>
      <c r="IF10">
        <v>2513</v>
      </c>
      <c r="IG10">
        <v>3644</v>
      </c>
      <c r="IH10" s="16">
        <f t="shared" si="54"/>
        <v>0.68962678375411635</v>
      </c>
      <c r="II10">
        <v>0</v>
      </c>
      <c r="IJ10">
        <v>22</v>
      </c>
      <c r="IK10" s="16">
        <f t="shared" si="55"/>
        <v>2.1299254526091589E-3</v>
      </c>
      <c r="IL10">
        <v>1135</v>
      </c>
      <c r="IM10">
        <v>146</v>
      </c>
      <c r="IN10" s="16">
        <f t="shared" si="56"/>
        <v>0.12401975021783329</v>
      </c>
      <c r="IO10">
        <v>6649</v>
      </c>
      <c r="IP10">
        <v>254</v>
      </c>
      <c r="IQ10" s="16">
        <f t="shared" si="57"/>
        <v>0.6683125181527737</v>
      </c>
      <c r="IR10">
        <v>801</v>
      </c>
      <c r="IS10">
        <v>69</v>
      </c>
      <c r="IT10" s="16">
        <f t="shared" si="58"/>
        <v>8.4228870171362186E-2</v>
      </c>
      <c r="IU10">
        <v>415</v>
      </c>
      <c r="IV10">
        <v>38</v>
      </c>
      <c r="IW10" s="16">
        <f t="shared" si="59"/>
        <v>4.3857101365088587E-2</v>
      </c>
      <c r="IX10">
        <v>165</v>
      </c>
      <c r="IY10">
        <v>635</v>
      </c>
      <c r="IZ10" s="16">
        <f t="shared" si="60"/>
        <v>7.7451834640333048E-2</v>
      </c>
      <c r="JA10" s="4">
        <f t="shared" si="74"/>
        <v>9165</v>
      </c>
      <c r="JB10" s="4">
        <f t="shared" si="75"/>
        <v>1164</v>
      </c>
      <c r="JC10">
        <v>148644</v>
      </c>
      <c r="JD10">
        <v>44039</v>
      </c>
      <c r="JE10">
        <v>6888</v>
      </c>
      <c r="JF10">
        <v>11944</v>
      </c>
      <c r="JG10">
        <v>12228</v>
      </c>
      <c r="JH10">
        <v>3614</v>
      </c>
      <c r="JI10">
        <v>34464</v>
      </c>
      <c r="JJ10">
        <v>1906</v>
      </c>
      <c r="JK10">
        <v>121594</v>
      </c>
      <c r="JL10">
        <v>20220</v>
      </c>
      <c r="JM10">
        <f t="shared" si="62"/>
        <v>323818</v>
      </c>
      <c r="JN10">
        <f t="shared" si="63"/>
        <v>81723</v>
      </c>
      <c r="JO10" s="16">
        <f t="shared" si="64"/>
        <v>0.45903563112612639</v>
      </c>
      <c r="JP10" s="16">
        <f t="shared" si="65"/>
        <v>0.5388813430735534</v>
      </c>
      <c r="JQ10" s="16">
        <f t="shared" si="66"/>
        <v>2.1271207900734362E-2</v>
      </c>
      <c r="JR10" s="16">
        <f t="shared" si="67"/>
        <v>0.14615224600173757</v>
      </c>
      <c r="JS10" s="16">
        <f t="shared" si="68"/>
        <v>3.7761952701826335E-2</v>
      </c>
      <c r="JT10" s="16">
        <f t="shared" si="69"/>
        <v>4.4222556685388444E-2</v>
      </c>
      <c r="JU10" s="16">
        <f t="shared" si="70"/>
        <v>0.10643015521064302</v>
      </c>
      <c r="JV10" s="16">
        <f t="shared" si="71"/>
        <v>2.3322687615481567E-2</v>
      </c>
      <c r="JW10" s="16">
        <f t="shared" si="72"/>
        <v>0.37550105306066989</v>
      </c>
      <c r="JX10" s="16">
        <f t="shared" si="73"/>
        <v>0.24742116662383906</v>
      </c>
      <c r="JY10">
        <v>1</v>
      </c>
      <c r="JZ10">
        <v>1</v>
      </c>
      <c r="KA10">
        <v>1</v>
      </c>
      <c r="KB10">
        <v>1</v>
      </c>
      <c r="KC10">
        <v>1</v>
      </c>
      <c r="KD10">
        <v>1</v>
      </c>
      <c r="KE10">
        <v>1</v>
      </c>
      <c r="KF10">
        <v>1</v>
      </c>
      <c r="KG10">
        <v>1</v>
      </c>
      <c r="KH10">
        <v>0</v>
      </c>
      <c r="KI10">
        <v>1</v>
      </c>
      <c r="KJ10">
        <v>1</v>
      </c>
      <c r="KK10">
        <v>1</v>
      </c>
      <c r="KL10">
        <v>0</v>
      </c>
      <c r="KM10">
        <v>1</v>
      </c>
      <c r="KN10">
        <v>1</v>
      </c>
      <c r="KO10">
        <v>1</v>
      </c>
      <c r="KP10">
        <v>1</v>
      </c>
      <c r="KQ10">
        <v>0</v>
      </c>
      <c r="KR10">
        <v>0</v>
      </c>
      <c r="KS10">
        <v>1</v>
      </c>
      <c r="KT10">
        <v>0</v>
      </c>
      <c r="KU10">
        <v>1</v>
      </c>
      <c r="KV10">
        <v>0</v>
      </c>
      <c r="KW10">
        <v>1</v>
      </c>
      <c r="KX10">
        <v>0</v>
      </c>
      <c r="KY10">
        <v>1</v>
      </c>
      <c r="KZ10">
        <v>0</v>
      </c>
      <c r="LA10">
        <v>1</v>
      </c>
      <c r="LB10">
        <v>1</v>
      </c>
      <c r="LC10">
        <v>1</v>
      </c>
      <c r="LD10">
        <v>1</v>
      </c>
      <c r="LE10">
        <v>1</v>
      </c>
      <c r="LF10">
        <v>0</v>
      </c>
      <c r="LG10">
        <v>0</v>
      </c>
      <c r="LH10">
        <v>0</v>
      </c>
      <c r="LI10">
        <v>0</v>
      </c>
      <c r="LJ10">
        <v>0</v>
      </c>
      <c r="LK10">
        <v>1</v>
      </c>
      <c r="LL10">
        <v>1</v>
      </c>
      <c r="LM10">
        <v>0</v>
      </c>
      <c r="LN10">
        <v>0</v>
      </c>
      <c r="LO10">
        <v>0</v>
      </c>
      <c r="LP10">
        <v>0</v>
      </c>
      <c r="LQ10">
        <v>1</v>
      </c>
      <c r="LR10">
        <v>1</v>
      </c>
      <c r="LS10">
        <v>1</v>
      </c>
      <c r="LT10">
        <v>1</v>
      </c>
      <c r="LU10" t="s">
        <v>1148</v>
      </c>
      <c r="LV10" t="s">
        <v>1148</v>
      </c>
      <c r="LW10">
        <v>1</v>
      </c>
      <c r="LX10">
        <v>1</v>
      </c>
      <c r="LY10">
        <v>1</v>
      </c>
      <c r="LZ10" t="s">
        <v>1148</v>
      </c>
      <c r="MA10">
        <v>1</v>
      </c>
      <c r="MB10">
        <v>1</v>
      </c>
      <c r="MC10" t="s">
        <v>1148</v>
      </c>
      <c r="MD10" t="s">
        <v>1148</v>
      </c>
      <c r="ME10">
        <v>1</v>
      </c>
      <c r="MF10">
        <v>1</v>
      </c>
      <c r="MG10" t="s">
        <v>1148</v>
      </c>
      <c r="MH10" t="s">
        <v>1148</v>
      </c>
      <c r="MI10">
        <v>1</v>
      </c>
      <c r="MJ10">
        <v>1</v>
      </c>
      <c r="MK10" t="s">
        <v>1148</v>
      </c>
      <c r="ML10">
        <v>1</v>
      </c>
      <c r="MM10">
        <v>3</v>
      </c>
      <c r="MN10">
        <v>0</v>
      </c>
      <c r="MO10">
        <v>1</v>
      </c>
      <c r="MP10">
        <v>1</v>
      </c>
      <c r="MQ10" t="s">
        <v>1148</v>
      </c>
      <c r="MR10" t="s">
        <v>1148</v>
      </c>
      <c r="MS10" t="s">
        <v>1148</v>
      </c>
      <c r="MT10" t="s">
        <v>1148</v>
      </c>
      <c r="MU10" t="s">
        <v>1148</v>
      </c>
      <c r="MV10" t="s">
        <v>1148</v>
      </c>
      <c r="MW10">
        <v>1</v>
      </c>
      <c r="MX10" s="12">
        <v>42094.370224270831</v>
      </c>
      <c r="MY10" t="s">
        <v>1346</v>
      </c>
      <c r="MZ10" s="12">
        <v>42094.370224270831</v>
      </c>
      <c r="NA10" t="s">
        <v>1346</v>
      </c>
      <c r="NB10" s="12">
        <v>42094.370224270831</v>
      </c>
      <c r="NC10" t="s">
        <v>1346</v>
      </c>
    </row>
    <row r="11" spans="1:367" s="4" customFormat="1" x14ac:dyDescent="0.3">
      <c r="A11" s="4" t="s">
        <v>1345</v>
      </c>
      <c r="B11" s="4">
        <v>1</v>
      </c>
      <c r="C11" s="4">
        <v>0</v>
      </c>
      <c r="D11" s="4">
        <v>1</v>
      </c>
      <c r="E11">
        <v>0</v>
      </c>
      <c r="F11" t="s">
        <v>1148</v>
      </c>
      <c r="G11">
        <v>0</v>
      </c>
      <c r="H11" t="s">
        <v>1148</v>
      </c>
      <c r="I11">
        <v>1</v>
      </c>
      <c r="J11">
        <v>0</v>
      </c>
      <c r="K11" s="4">
        <v>1</v>
      </c>
      <c r="L11">
        <v>1</v>
      </c>
      <c r="M11">
        <v>1</v>
      </c>
      <c r="N11">
        <v>0</v>
      </c>
      <c r="O11" t="s">
        <v>1148</v>
      </c>
      <c r="P11">
        <v>0</v>
      </c>
      <c r="Q11" t="s">
        <v>1148</v>
      </c>
      <c r="R11">
        <v>1</v>
      </c>
      <c r="S11">
        <v>0</v>
      </c>
      <c r="T11" s="4" t="s">
        <v>1148</v>
      </c>
      <c r="U11" s="4" t="s">
        <v>1148</v>
      </c>
      <c r="V11" s="4">
        <v>1</v>
      </c>
      <c r="W11" s="4" t="s">
        <v>1148</v>
      </c>
      <c r="X11" s="4" t="s">
        <v>1148</v>
      </c>
      <c r="Y11" s="4">
        <v>1</v>
      </c>
      <c r="Z11" s="4">
        <v>1</v>
      </c>
      <c r="AA11" s="4" t="s">
        <v>1148</v>
      </c>
      <c r="AB11" s="4" t="s">
        <v>1148</v>
      </c>
      <c r="AC11" s="4" t="s">
        <v>1148</v>
      </c>
      <c r="AD11" s="4">
        <v>0</v>
      </c>
      <c r="AE11" s="4" t="s">
        <v>1148</v>
      </c>
      <c r="AF11" s="4" t="s">
        <v>1148</v>
      </c>
      <c r="AG11" s="4" t="s">
        <v>1148</v>
      </c>
      <c r="AH11" s="4" t="s">
        <v>1148</v>
      </c>
      <c r="AI11" s="4">
        <v>1</v>
      </c>
      <c r="AJ11" s="4">
        <v>1</v>
      </c>
      <c r="AK11" s="4">
        <v>1</v>
      </c>
      <c r="AL11" s="4">
        <v>0</v>
      </c>
      <c r="AM11" s="4">
        <v>1</v>
      </c>
      <c r="AN11" s="4">
        <v>0</v>
      </c>
      <c r="AO11" s="4">
        <v>0</v>
      </c>
      <c r="AP11" s="4">
        <v>1</v>
      </c>
      <c r="AQ11" s="4">
        <v>1</v>
      </c>
      <c r="AR11" s="4">
        <v>1</v>
      </c>
      <c r="AS11" s="4">
        <v>0</v>
      </c>
      <c r="AT11" s="4">
        <v>2</v>
      </c>
      <c r="AU11" s="4" t="s">
        <v>1148</v>
      </c>
      <c r="AV11" s="17">
        <v>9147</v>
      </c>
      <c r="AW11" s="4" t="s">
        <v>1148</v>
      </c>
      <c r="AX11" s="4" t="s">
        <v>1148</v>
      </c>
      <c r="AY11" s="19" t="str">
        <f t="shared" si="0"/>
        <v>No Data</v>
      </c>
      <c r="AZ11" s="19" t="str">
        <f t="shared" si="1"/>
        <v>No Data</v>
      </c>
      <c r="BA11" s="17">
        <v>46530</v>
      </c>
      <c r="BB11" s="4" t="s">
        <v>1148</v>
      </c>
      <c r="BC11" s="19" t="str">
        <f t="shared" si="2"/>
        <v>No Data</v>
      </c>
      <c r="BD11" s="4" t="s">
        <v>1148</v>
      </c>
      <c r="BE11" s="19" t="str">
        <f t="shared" si="76"/>
        <v>No Data</v>
      </c>
      <c r="BF11" s="17">
        <v>35918</v>
      </c>
      <c r="BG11" s="4" t="s">
        <v>1148</v>
      </c>
      <c r="BH11" s="19" t="str">
        <f t="shared" si="4"/>
        <v>No Data</v>
      </c>
      <c r="BI11" s="4" t="s">
        <v>1148</v>
      </c>
      <c r="BJ11" s="19" t="str">
        <f t="shared" si="5"/>
        <v>No Data</v>
      </c>
      <c r="BK11" s="17">
        <v>534422</v>
      </c>
      <c r="BL11" s="4" t="s">
        <v>1148</v>
      </c>
      <c r="BM11" s="19" t="str">
        <f t="shared" si="6"/>
        <v>No Data</v>
      </c>
      <c r="BN11" s="4" t="s">
        <v>1148</v>
      </c>
      <c r="BO11" s="19" t="str">
        <f t="shared" si="7"/>
        <v>No Data</v>
      </c>
      <c r="BP11" s="4" t="s">
        <v>1148</v>
      </c>
      <c r="BQ11" s="4" t="s">
        <v>1148</v>
      </c>
      <c r="BR11" s="4" t="s">
        <v>1148</v>
      </c>
      <c r="BS11" s="4" t="s">
        <v>1148</v>
      </c>
      <c r="BT11" s="4" t="s">
        <v>1148</v>
      </c>
      <c r="BU11" s="4" t="s">
        <v>1148</v>
      </c>
      <c r="BV11" s="4" t="s">
        <v>1148</v>
      </c>
      <c r="BW11" s="4" t="s">
        <v>1148</v>
      </c>
      <c r="BX11" s="17">
        <v>12107.833333333334</v>
      </c>
      <c r="BY11" s="17">
        <v>12107.833333333334</v>
      </c>
      <c r="BZ11" s="4" t="s">
        <v>1148</v>
      </c>
      <c r="CA11" s="4" t="s">
        <v>1148</v>
      </c>
      <c r="CB11" s="19" t="str">
        <f t="shared" si="8"/>
        <v>No Data</v>
      </c>
      <c r="CC11" s="19" t="str">
        <f t="shared" si="9"/>
        <v>No Data</v>
      </c>
      <c r="CD11" s="17">
        <v>25799</v>
      </c>
      <c r="CE11" s="17">
        <v>25799</v>
      </c>
      <c r="CF11" s="4" t="s">
        <v>1148</v>
      </c>
      <c r="CG11" s="4" t="s">
        <v>1148</v>
      </c>
      <c r="CH11" s="19" t="str">
        <f t="shared" si="10"/>
        <v>No Data</v>
      </c>
      <c r="CI11" s="19" t="str">
        <f t="shared" si="11"/>
        <v>No Data</v>
      </c>
      <c r="CJ11" s="17">
        <v>12868</v>
      </c>
      <c r="CK11" s="17">
        <v>12868</v>
      </c>
      <c r="CL11" s="4" t="s">
        <v>1148</v>
      </c>
      <c r="CM11" s="4" t="s">
        <v>1148</v>
      </c>
      <c r="CN11" s="19" t="str">
        <f t="shared" si="12"/>
        <v>No Data</v>
      </c>
      <c r="CO11" s="19" t="str">
        <f t="shared" si="13"/>
        <v>No Data</v>
      </c>
      <c r="CP11" s="17">
        <v>12931</v>
      </c>
      <c r="CQ11" s="17">
        <v>12931</v>
      </c>
      <c r="CR11" s="4" t="s">
        <v>1148</v>
      </c>
      <c r="CS11" s="4" t="s">
        <v>1148</v>
      </c>
      <c r="CT11" s="19" t="str">
        <f t="shared" si="14"/>
        <v>No Data</v>
      </c>
      <c r="CU11" s="19" t="str">
        <f t="shared" si="15"/>
        <v>No Data</v>
      </c>
      <c r="CV11" s="4" t="s">
        <v>1148</v>
      </c>
      <c r="CW11" s="4">
        <v>1</v>
      </c>
      <c r="CX11" s="4">
        <v>1</v>
      </c>
      <c r="CY11" s="4">
        <v>1</v>
      </c>
      <c r="CZ11" s="4">
        <v>1</v>
      </c>
      <c r="DA11" s="4" t="s">
        <v>1148</v>
      </c>
      <c r="DB11" s="19" t="str">
        <f t="shared" si="16"/>
        <v>No Data</v>
      </c>
      <c r="DC11" s="4">
        <v>1</v>
      </c>
      <c r="DD11" s="4">
        <v>7532</v>
      </c>
      <c r="DE11" s="19" t="str">
        <f t="shared" si="17"/>
        <v>No Data</v>
      </c>
      <c r="DF11" s="4">
        <v>1</v>
      </c>
      <c r="DG11" s="4" t="s">
        <v>1148</v>
      </c>
      <c r="DH11" s="19" t="str">
        <f t="shared" si="18"/>
        <v>No Data</v>
      </c>
      <c r="DI11" s="4">
        <v>0</v>
      </c>
      <c r="DJ11" s="4">
        <v>0</v>
      </c>
      <c r="DK11" s="4">
        <v>0</v>
      </c>
      <c r="DL11" s="4">
        <v>1</v>
      </c>
      <c r="DM11" s="4" t="s">
        <v>1148</v>
      </c>
      <c r="DN11" s="19" t="str">
        <f t="shared" si="19"/>
        <v>No Data</v>
      </c>
      <c r="DO11" s="4">
        <v>1</v>
      </c>
      <c r="DP11" s="4" t="s">
        <v>1148</v>
      </c>
      <c r="DQ11" s="19" t="str">
        <f t="shared" si="20"/>
        <v>No Data</v>
      </c>
      <c r="DR11" s="4">
        <v>1</v>
      </c>
      <c r="DS11" s="4">
        <v>0</v>
      </c>
      <c r="DT11" s="4">
        <v>0</v>
      </c>
      <c r="DU11" s="4">
        <v>0</v>
      </c>
      <c r="DV11" s="4">
        <v>0</v>
      </c>
      <c r="DW11" s="4">
        <v>0</v>
      </c>
      <c r="DX11" s="4" t="s">
        <v>1148</v>
      </c>
      <c r="DY11" s="4" t="s">
        <v>1148</v>
      </c>
      <c r="DZ11" s="4" t="s">
        <v>1148</v>
      </c>
      <c r="EA11" s="4" t="s">
        <v>1148</v>
      </c>
      <c r="EB11" s="19" t="str">
        <f t="shared" si="21"/>
        <v>No Data</v>
      </c>
      <c r="EC11" s="19" t="str">
        <f t="shared" si="22"/>
        <v>No Data</v>
      </c>
      <c r="ED11" s="19" t="str">
        <f t="shared" si="23"/>
        <v>No Data</v>
      </c>
      <c r="EE11" s="19" t="str">
        <f t="shared" si="24"/>
        <v>No Data</v>
      </c>
      <c r="EF11" s="4">
        <v>1</v>
      </c>
      <c r="EG11" s="4">
        <v>1</v>
      </c>
      <c r="EH11" s="4">
        <v>1</v>
      </c>
      <c r="EI11" s="4">
        <v>0</v>
      </c>
      <c r="EJ11" s="4" t="s">
        <v>1148</v>
      </c>
      <c r="EK11" s="4" t="s">
        <v>1148</v>
      </c>
      <c r="EL11" s="4" t="s">
        <v>1148</v>
      </c>
      <c r="EM11" s="4" t="s">
        <v>1148</v>
      </c>
      <c r="EN11" s="19" t="str">
        <f t="shared" si="25"/>
        <v>No Data</v>
      </c>
      <c r="EO11" s="19" t="str">
        <f t="shared" si="26"/>
        <v>No Data</v>
      </c>
      <c r="EP11" s="19" t="str">
        <f t="shared" si="27"/>
        <v>No Data</v>
      </c>
      <c r="EQ11" s="19" t="str">
        <f t="shared" si="28"/>
        <v>No Data</v>
      </c>
      <c r="ER11" s="4">
        <v>1</v>
      </c>
      <c r="ES11" s="4">
        <v>1</v>
      </c>
      <c r="ET11" s="4">
        <v>1</v>
      </c>
      <c r="EU11" s="4">
        <v>0</v>
      </c>
      <c r="EV11" s="4">
        <v>1</v>
      </c>
      <c r="EW11" s="4">
        <v>0</v>
      </c>
      <c r="EX11" s="4" t="s">
        <v>1148</v>
      </c>
      <c r="EY11" s="4" t="s">
        <v>1148</v>
      </c>
      <c r="EZ11" s="4" t="s">
        <v>1148</v>
      </c>
      <c r="FA11" s="4" t="s">
        <v>1148</v>
      </c>
      <c r="FB11" s="4" t="s">
        <v>1148</v>
      </c>
      <c r="FC11" s="4" t="s">
        <v>1148</v>
      </c>
      <c r="FD11" s="19" t="str">
        <f t="shared" si="29"/>
        <v>No Data</v>
      </c>
      <c r="FE11" s="19" t="str">
        <f t="shared" si="30"/>
        <v>No Data</v>
      </c>
      <c r="FF11" s="19" t="str">
        <f t="shared" si="31"/>
        <v>No Data</v>
      </c>
      <c r="FG11" s="19" t="str">
        <f t="shared" si="32"/>
        <v>No Data</v>
      </c>
      <c r="FH11" s="19" t="str">
        <f t="shared" si="33"/>
        <v>No Data</v>
      </c>
      <c r="FI11" s="19" t="str">
        <f t="shared" si="34"/>
        <v>No Data</v>
      </c>
      <c r="FJ11" s="4">
        <v>1</v>
      </c>
      <c r="FK11" s="4" t="s">
        <v>1148</v>
      </c>
      <c r="FL11" s="19" t="str">
        <f t="shared" si="35"/>
        <v>No Data</v>
      </c>
      <c r="FM11" s="4">
        <v>1</v>
      </c>
      <c r="FN11" s="4" t="s">
        <v>1148</v>
      </c>
      <c r="FO11" s="19" t="str">
        <f t="shared" si="36"/>
        <v>No Data</v>
      </c>
      <c r="FP11" s="4">
        <v>0</v>
      </c>
      <c r="FQ11" s="4">
        <v>0</v>
      </c>
      <c r="FR11" s="4">
        <v>0</v>
      </c>
      <c r="FS11" s="4">
        <v>1</v>
      </c>
      <c r="FT11" s="4">
        <v>7045</v>
      </c>
      <c r="FU11" s="19" t="str">
        <f t="shared" si="37"/>
        <v>No Data</v>
      </c>
      <c r="FV11" s="4">
        <v>1</v>
      </c>
      <c r="FW11" s="4">
        <v>0</v>
      </c>
      <c r="FX11" s="4" t="s">
        <v>1148</v>
      </c>
      <c r="FY11" s="19" t="str">
        <f t="shared" si="38"/>
        <v>No Data</v>
      </c>
      <c r="FZ11" s="4">
        <v>0</v>
      </c>
      <c r="GA11" s="4" t="s">
        <v>1148</v>
      </c>
      <c r="GB11" s="19" t="str">
        <f t="shared" si="39"/>
        <v>No Data</v>
      </c>
      <c r="GC11" s="4">
        <v>0</v>
      </c>
      <c r="GD11" s="4" t="s">
        <v>1148</v>
      </c>
      <c r="GE11" s="19" t="str">
        <f t="shared" si="40"/>
        <v>No Data</v>
      </c>
      <c r="GF11" s="4">
        <v>1</v>
      </c>
      <c r="GG11" s="4">
        <v>1</v>
      </c>
      <c r="GH11" s="4">
        <v>300077</v>
      </c>
      <c r="GI11" s="4">
        <v>1</v>
      </c>
      <c r="GJ11" s="4" t="s">
        <v>1148</v>
      </c>
      <c r="GK11" s="19" t="str">
        <f t="shared" si="41"/>
        <v>No Data</v>
      </c>
      <c r="GL11" s="4">
        <v>1</v>
      </c>
      <c r="GM11" s="4" t="s">
        <v>1148</v>
      </c>
      <c r="GN11" s="19" t="str">
        <f t="shared" si="42"/>
        <v>No Data</v>
      </c>
      <c r="GO11" s="4">
        <v>1</v>
      </c>
      <c r="GP11" s="4" t="s">
        <v>1148</v>
      </c>
      <c r="GQ11" s="19" t="str">
        <f t="shared" si="43"/>
        <v>No Data</v>
      </c>
      <c r="GR11" s="4">
        <v>1</v>
      </c>
      <c r="GS11" s="4" t="s">
        <v>1148</v>
      </c>
      <c r="GT11" s="19" t="str">
        <f t="shared" si="44"/>
        <v>No Data</v>
      </c>
      <c r="GU11" s="4">
        <v>0</v>
      </c>
      <c r="GV11" s="4" t="s">
        <v>1148</v>
      </c>
      <c r="GW11" s="19" t="str">
        <f t="shared" si="45"/>
        <v>No Data</v>
      </c>
      <c r="GX11" s="4">
        <v>0</v>
      </c>
      <c r="GY11" s="4">
        <v>0</v>
      </c>
      <c r="GZ11" s="4">
        <v>1</v>
      </c>
      <c r="HA11" s="4" t="s">
        <v>1148</v>
      </c>
      <c r="HB11" s="19" t="str">
        <f t="shared" si="46"/>
        <v>No Data</v>
      </c>
      <c r="HC11" s="4">
        <v>1</v>
      </c>
      <c r="HD11" s="4" t="s">
        <v>1148</v>
      </c>
      <c r="HE11" s="19" t="str">
        <f t="shared" si="47"/>
        <v>No Data</v>
      </c>
      <c r="HF11" s="4">
        <v>0</v>
      </c>
      <c r="HG11" s="4" t="s">
        <v>1148</v>
      </c>
      <c r="HH11" s="19" t="str">
        <f t="shared" si="48"/>
        <v>No Data</v>
      </c>
      <c r="HI11" s="4">
        <v>0</v>
      </c>
      <c r="HJ11" s="4" t="s">
        <v>1148</v>
      </c>
      <c r="HK11" s="19" t="str">
        <f t="shared" si="49"/>
        <v>No Data</v>
      </c>
      <c r="HL11" s="4">
        <v>0</v>
      </c>
      <c r="HM11" s="4">
        <v>1</v>
      </c>
      <c r="HN11" s="4">
        <v>1</v>
      </c>
      <c r="HO11" s="4" t="s">
        <v>1148</v>
      </c>
      <c r="HP11" s="19" t="str">
        <f t="shared" si="50"/>
        <v>No Data</v>
      </c>
      <c r="HQ11" s="4">
        <v>1</v>
      </c>
      <c r="HR11" s="4" t="s">
        <v>1148</v>
      </c>
      <c r="HS11" s="19" t="str">
        <f t="shared" si="51"/>
        <v>No Data</v>
      </c>
      <c r="HT11" s="4">
        <v>0</v>
      </c>
      <c r="HU11" s="4" t="s">
        <v>1148</v>
      </c>
      <c r="HV11" s="19" t="str">
        <f t="shared" si="52"/>
        <v>No Data</v>
      </c>
      <c r="HW11" s="4">
        <v>1</v>
      </c>
      <c r="HX11" s="4">
        <v>1</v>
      </c>
      <c r="HY11" s="4">
        <v>1</v>
      </c>
      <c r="HZ11" s="4">
        <v>1</v>
      </c>
      <c r="IA11" s="4">
        <v>1</v>
      </c>
      <c r="IB11" s="4">
        <v>1</v>
      </c>
      <c r="IC11" s="4" t="s">
        <v>1148</v>
      </c>
      <c r="ID11" s="4" t="s">
        <v>1148</v>
      </c>
      <c r="IE11" s="19" t="str">
        <f t="shared" si="53"/>
        <v>No Data</v>
      </c>
      <c r="IF11" s="4" t="s">
        <v>1148</v>
      </c>
      <c r="IG11" s="4" t="s">
        <v>1148</v>
      </c>
      <c r="IH11" s="19" t="str">
        <f t="shared" si="54"/>
        <v>No Data</v>
      </c>
      <c r="II11" s="4" t="s">
        <v>1148</v>
      </c>
      <c r="IJ11" s="4" t="s">
        <v>1148</v>
      </c>
      <c r="IK11" s="19" t="str">
        <f t="shared" si="55"/>
        <v>No Data</v>
      </c>
      <c r="IL11" s="4" t="s">
        <v>1148</v>
      </c>
      <c r="IM11" s="4" t="s">
        <v>1148</v>
      </c>
      <c r="IN11" s="19" t="str">
        <f t="shared" si="56"/>
        <v>No Data</v>
      </c>
      <c r="IO11" s="4" t="s">
        <v>1148</v>
      </c>
      <c r="IP11" s="4" t="s">
        <v>1148</v>
      </c>
      <c r="IQ11" s="19" t="str">
        <f t="shared" si="57"/>
        <v>No Data</v>
      </c>
      <c r="IR11" s="4" t="s">
        <v>1148</v>
      </c>
      <c r="IS11" s="4" t="s">
        <v>1148</v>
      </c>
      <c r="IT11" s="19" t="str">
        <f t="shared" si="58"/>
        <v>No Data</v>
      </c>
      <c r="IU11" s="4" t="s">
        <v>1148</v>
      </c>
      <c r="IV11" s="4" t="s">
        <v>1148</v>
      </c>
      <c r="IW11" s="19" t="str">
        <f t="shared" si="59"/>
        <v>No Data</v>
      </c>
      <c r="IX11" s="4" t="s">
        <v>1148</v>
      </c>
      <c r="IY11" s="4" t="s">
        <v>1148</v>
      </c>
      <c r="IZ11" s="19" t="str">
        <f t="shared" si="60"/>
        <v>No Data</v>
      </c>
      <c r="JA11" s="4" t="str">
        <f t="shared" si="74"/>
        <v>No Data</v>
      </c>
      <c r="JB11" s="4" t="str">
        <f t="shared" si="75"/>
        <v>No Data</v>
      </c>
      <c r="JC11" s="4" t="s">
        <v>1148</v>
      </c>
      <c r="JD11" s="4" t="s">
        <v>1148</v>
      </c>
      <c r="JE11" s="4" t="s">
        <v>1148</v>
      </c>
      <c r="JF11" s="4" t="s">
        <v>1148</v>
      </c>
      <c r="JG11" s="4" t="s">
        <v>1148</v>
      </c>
      <c r="JH11" s="4" t="s">
        <v>1148</v>
      </c>
      <c r="JI11" s="4" t="s">
        <v>1148</v>
      </c>
      <c r="JJ11" s="4" t="s">
        <v>1148</v>
      </c>
      <c r="JK11" s="4" t="s">
        <v>1148</v>
      </c>
      <c r="JL11" s="4" t="s">
        <v>1148</v>
      </c>
      <c r="JM11" s="4" t="str">
        <f t="shared" si="62"/>
        <v>No Data</v>
      </c>
      <c r="JN11" s="4" t="str">
        <f t="shared" si="63"/>
        <v>No Data</v>
      </c>
      <c r="JO11" s="19" t="str">
        <f t="shared" si="64"/>
        <v>No Data</v>
      </c>
      <c r="JP11" s="19" t="str">
        <f t="shared" si="65"/>
        <v>No Data</v>
      </c>
      <c r="JQ11" s="19" t="str">
        <f t="shared" si="66"/>
        <v>No Data</v>
      </c>
      <c r="JR11" s="19" t="str">
        <f t="shared" si="67"/>
        <v>No Data</v>
      </c>
      <c r="JS11" s="19" t="str">
        <f t="shared" si="68"/>
        <v>No Data</v>
      </c>
      <c r="JT11" s="19" t="str">
        <f t="shared" si="69"/>
        <v>No Data</v>
      </c>
      <c r="JU11" s="19" t="str">
        <f t="shared" si="70"/>
        <v>No Data</v>
      </c>
      <c r="JV11" s="19" t="str">
        <f t="shared" si="71"/>
        <v>No Data</v>
      </c>
      <c r="JW11" s="19" t="str">
        <f t="shared" si="72"/>
        <v>No Data</v>
      </c>
      <c r="JX11" s="19" t="str">
        <f t="shared" si="73"/>
        <v>No Data</v>
      </c>
      <c r="JY11" s="4">
        <v>1</v>
      </c>
      <c r="JZ11" s="4">
        <v>1</v>
      </c>
      <c r="KA11" s="4">
        <v>1</v>
      </c>
      <c r="KB11" s="4">
        <v>1</v>
      </c>
      <c r="KC11" s="4">
        <v>1</v>
      </c>
      <c r="KD11" s="4">
        <v>1</v>
      </c>
      <c r="KE11" s="4">
        <v>1</v>
      </c>
      <c r="KF11" s="4">
        <v>1</v>
      </c>
      <c r="KG11" s="4">
        <v>0</v>
      </c>
      <c r="KH11" s="4">
        <v>1</v>
      </c>
      <c r="KI11" s="4">
        <v>0</v>
      </c>
      <c r="KJ11" s="4">
        <v>0</v>
      </c>
      <c r="KK11" s="4">
        <v>-1</v>
      </c>
      <c r="KL11" s="4">
        <v>1</v>
      </c>
      <c r="KM11" s="4">
        <v>-1</v>
      </c>
      <c r="KN11" s="4">
        <v>1</v>
      </c>
      <c r="KO11">
        <v>1</v>
      </c>
      <c r="KP11">
        <v>0</v>
      </c>
      <c r="KQ11">
        <v>1</v>
      </c>
      <c r="KR11">
        <v>0</v>
      </c>
      <c r="KS11">
        <v>1</v>
      </c>
      <c r="KT11">
        <v>0</v>
      </c>
      <c r="KU11">
        <v>1</v>
      </c>
      <c r="KV11">
        <v>0</v>
      </c>
      <c r="KW11">
        <v>1</v>
      </c>
      <c r="KX11">
        <v>0</v>
      </c>
      <c r="KY11">
        <v>1</v>
      </c>
      <c r="KZ11">
        <v>0</v>
      </c>
      <c r="LA11">
        <v>1</v>
      </c>
      <c r="LB11">
        <v>0</v>
      </c>
      <c r="LC11">
        <v>1</v>
      </c>
      <c r="LD11">
        <v>0</v>
      </c>
      <c r="LE11">
        <v>1</v>
      </c>
      <c r="LF11">
        <v>0</v>
      </c>
      <c r="LG11">
        <v>0</v>
      </c>
      <c r="LH11">
        <v>0</v>
      </c>
      <c r="LI11">
        <v>0</v>
      </c>
      <c r="LJ11">
        <v>0</v>
      </c>
      <c r="LK11">
        <v>1</v>
      </c>
      <c r="LL11">
        <v>0</v>
      </c>
      <c r="LM11">
        <v>1</v>
      </c>
      <c r="LN11">
        <v>0</v>
      </c>
      <c r="LO11">
        <v>1</v>
      </c>
      <c r="LP11">
        <v>0</v>
      </c>
      <c r="LQ11">
        <v>1</v>
      </c>
      <c r="LR11">
        <v>0</v>
      </c>
      <c r="LS11" s="4">
        <v>1</v>
      </c>
      <c r="LT11" s="4" t="s">
        <v>1148</v>
      </c>
      <c r="LU11" s="4" t="s">
        <v>1148</v>
      </c>
      <c r="LV11" s="4">
        <v>1</v>
      </c>
      <c r="LW11" s="4">
        <v>1</v>
      </c>
      <c r="LX11" s="4">
        <v>1</v>
      </c>
      <c r="LY11" s="4">
        <v>1</v>
      </c>
      <c r="LZ11" s="4" t="s">
        <v>1148</v>
      </c>
      <c r="MA11" s="4">
        <v>1</v>
      </c>
      <c r="MB11" s="4">
        <v>1</v>
      </c>
      <c r="MC11" s="4">
        <v>1</v>
      </c>
      <c r="MD11" s="4" t="s">
        <v>1148</v>
      </c>
      <c r="ME11" s="4">
        <v>0</v>
      </c>
      <c r="MF11" s="4" t="s">
        <v>1148</v>
      </c>
      <c r="MG11" s="4" t="s">
        <v>1148</v>
      </c>
      <c r="MH11" s="4" t="s">
        <v>1148</v>
      </c>
      <c r="MI11" s="4">
        <v>0</v>
      </c>
      <c r="MJ11" s="4" t="s">
        <v>1148</v>
      </c>
      <c r="MK11" s="4" t="s">
        <v>1148</v>
      </c>
      <c r="ML11" s="4" t="s">
        <v>1148</v>
      </c>
      <c r="MM11" s="4">
        <v>3</v>
      </c>
      <c r="MN11" s="4">
        <v>0</v>
      </c>
      <c r="MO11" s="4">
        <v>1</v>
      </c>
      <c r="MP11" s="4">
        <v>1</v>
      </c>
      <c r="MQ11" s="4" t="s">
        <v>1148</v>
      </c>
      <c r="MR11" s="4" t="s">
        <v>1148</v>
      </c>
      <c r="MS11" s="4" t="s">
        <v>1148</v>
      </c>
      <c r="MT11" s="4" t="s">
        <v>1148</v>
      </c>
      <c r="MU11" s="4" t="s">
        <v>1148</v>
      </c>
      <c r="MV11" s="4" t="s">
        <v>1148</v>
      </c>
      <c r="MW11" s="4">
        <v>0</v>
      </c>
      <c r="MX11" s="18" t="s">
        <v>1148</v>
      </c>
      <c r="MY11" s="4" t="s">
        <v>1148</v>
      </c>
      <c r="MZ11" s="18">
        <v>42107.602481944443</v>
      </c>
      <c r="NA11" s="4" t="s">
        <v>1344</v>
      </c>
      <c r="NB11" s="18">
        <v>42107.602481944443</v>
      </c>
      <c r="NC11" s="4" t="s">
        <v>1344</v>
      </c>
    </row>
    <row r="12" spans="1:367" x14ac:dyDescent="0.3">
      <c r="A12" t="s">
        <v>1343</v>
      </c>
      <c r="B12">
        <v>0</v>
      </c>
      <c r="C12">
        <v>1</v>
      </c>
      <c r="D12">
        <v>1</v>
      </c>
      <c r="E12">
        <v>0</v>
      </c>
      <c r="F12" t="s">
        <v>1148</v>
      </c>
      <c r="G12">
        <v>1</v>
      </c>
      <c r="H12">
        <v>1</v>
      </c>
      <c r="I12">
        <v>1</v>
      </c>
      <c r="J12">
        <v>1</v>
      </c>
      <c r="K12">
        <v>1</v>
      </c>
      <c r="L12">
        <v>1</v>
      </c>
      <c r="M12">
        <v>1</v>
      </c>
      <c r="N12">
        <v>0</v>
      </c>
      <c r="O12" t="s">
        <v>1148</v>
      </c>
      <c r="P12">
        <v>1</v>
      </c>
      <c r="Q12">
        <v>1</v>
      </c>
      <c r="R12">
        <v>0</v>
      </c>
      <c r="S12" t="s">
        <v>1148</v>
      </c>
      <c r="T12" t="s">
        <v>1148</v>
      </c>
      <c r="U12" t="s">
        <v>1148</v>
      </c>
      <c r="V12">
        <v>1</v>
      </c>
      <c r="W12">
        <v>1</v>
      </c>
      <c r="X12" t="s">
        <v>1148</v>
      </c>
      <c r="Y12" t="s">
        <v>1148</v>
      </c>
      <c r="Z12" t="s">
        <v>1148</v>
      </c>
      <c r="AA12" t="s">
        <v>1148</v>
      </c>
      <c r="AB12" t="s">
        <v>1148</v>
      </c>
      <c r="AC12" t="s">
        <v>1148</v>
      </c>
      <c r="AD12">
        <v>1</v>
      </c>
      <c r="AE12">
        <v>1</v>
      </c>
      <c r="AF12">
        <v>1</v>
      </c>
      <c r="AG12">
        <v>0</v>
      </c>
      <c r="AH12" t="s">
        <v>1148</v>
      </c>
      <c r="AI12">
        <v>1</v>
      </c>
      <c r="AJ12">
        <v>1</v>
      </c>
      <c r="AK12">
        <v>1</v>
      </c>
      <c r="AL12">
        <v>1</v>
      </c>
      <c r="AM12">
        <v>1</v>
      </c>
      <c r="AN12">
        <v>1</v>
      </c>
      <c r="AO12">
        <v>1</v>
      </c>
      <c r="AP12">
        <v>1</v>
      </c>
      <c r="AQ12">
        <v>1</v>
      </c>
      <c r="AR12">
        <v>1</v>
      </c>
      <c r="AS12">
        <v>1</v>
      </c>
      <c r="AT12">
        <v>2</v>
      </c>
      <c r="AU12" t="s">
        <v>1148</v>
      </c>
      <c r="AV12" s="13">
        <v>215254</v>
      </c>
      <c r="AW12">
        <v>216834</v>
      </c>
      <c r="AX12">
        <v>31538</v>
      </c>
      <c r="AY12" s="16">
        <f t="shared" si="0"/>
        <v>1.0073401655718361</v>
      </c>
      <c r="AZ12" s="16">
        <f t="shared" si="1"/>
        <v>1.153855445194979</v>
      </c>
      <c r="BA12" s="13">
        <v>1229817.6666666665</v>
      </c>
      <c r="BB12">
        <v>1438719</v>
      </c>
      <c r="BC12" s="16">
        <f t="shared" si="2"/>
        <v>1.1698636627163974</v>
      </c>
      <c r="BD12">
        <v>1293473</v>
      </c>
      <c r="BE12" s="16">
        <f t="shared" si="76"/>
        <v>1.0517599763433767</v>
      </c>
      <c r="BF12" s="13">
        <v>1622432</v>
      </c>
      <c r="BG12">
        <v>2104367</v>
      </c>
      <c r="BH12" s="16">
        <f t="shared" si="4"/>
        <v>1.2970448068085443</v>
      </c>
      <c r="BI12">
        <v>1234815</v>
      </c>
      <c r="BJ12" s="16">
        <f t="shared" si="5"/>
        <v>0.76108890850279087</v>
      </c>
      <c r="BK12" s="13">
        <v>15605387</v>
      </c>
      <c r="BL12">
        <v>9689552</v>
      </c>
      <c r="BM12" s="16">
        <f t="shared" si="6"/>
        <v>0.62091071499860917</v>
      </c>
      <c r="BN12">
        <v>6689970</v>
      </c>
      <c r="BO12" s="16">
        <f t="shared" si="7"/>
        <v>0.42869619317995766</v>
      </c>
      <c r="BP12">
        <v>170</v>
      </c>
      <c r="BQ12">
        <v>152</v>
      </c>
      <c r="BR12">
        <v>170</v>
      </c>
      <c r="BS12">
        <v>152</v>
      </c>
      <c r="BT12">
        <v>1703</v>
      </c>
      <c r="BU12">
        <v>11789</v>
      </c>
      <c r="BV12">
        <v>1660</v>
      </c>
      <c r="BW12">
        <v>10117</v>
      </c>
      <c r="BX12" s="13">
        <v>307326</v>
      </c>
      <c r="BY12" s="13">
        <v>307326</v>
      </c>
      <c r="BZ12">
        <v>201347</v>
      </c>
      <c r="CA12">
        <v>205018</v>
      </c>
      <c r="CB12" s="16">
        <f t="shared" si="8"/>
        <v>0.65515771526001709</v>
      </c>
      <c r="CC12" s="16">
        <f t="shared" si="9"/>
        <v>0.6671026857473823</v>
      </c>
      <c r="CD12" s="17">
        <v>1175006</v>
      </c>
      <c r="CE12" s="17">
        <v>1175006</v>
      </c>
      <c r="CF12">
        <v>1045065</v>
      </c>
      <c r="CG12">
        <v>1046670</v>
      </c>
      <c r="CH12" s="16">
        <f t="shared" si="10"/>
        <v>0.8894124795958489</v>
      </c>
      <c r="CI12" s="16">
        <f t="shared" si="11"/>
        <v>0.89077843006759116</v>
      </c>
      <c r="CJ12" s="13">
        <v>574435</v>
      </c>
      <c r="CK12" s="13">
        <v>574435</v>
      </c>
      <c r="CL12">
        <v>143653</v>
      </c>
      <c r="CM12">
        <v>146568</v>
      </c>
      <c r="CN12" s="16">
        <f t="shared" si="12"/>
        <v>0.2500770322142627</v>
      </c>
      <c r="CO12" s="16">
        <f t="shared" si="13"/>
        <v>0.2551515837301</v>
      </c>
      <c r="CP12" s="13">
        <v>600571</v>
      </c>
      <c r="CQ12" s="13">
        <v>600571</v>
      </c>
      <c r="CR12">
        <v>81889</v>
      </c>
      <c r="CS12">
        <v>83594</v>
      </c>
      <c r="CT12" s="16">
        <f t="shared" si="14"/>
        <v>0.13635190510364303</v>
      </c>
      <c r="CU12" s="16">
        <f t="shared" si="15"/>
        <v>0.13919087002202904</v>
      </c>
      <c r="CV12">
        <v>248218</v>
      </c>
      <c r="CW12">
        <v>1</v>
      </c>
      <c r="CX12">
        <v>1</v>
      </c>
      <c r="CY12">
        <v>1</v>
      </c>
      <c r="CZ12">
        <v>1</v>
      </c>
      <c r="DA12">
        <v>248218</v>
      </c>
      <c r="DB12" s="16">
        <f t="shared" si="16"/>
        <v>1</v>
      </c>
      <c r="DC12">
        <v>1</v>
      </c>
      <c r="DD12">
        <v>194691</v>
      </c>
      <c r="DE12" s="16">
        <f t="shared" si="17"/>
        <v>0.78435488159601641</v>
      </c>
      <c r="DF12">
        <v>1</v>
      </c>
      <c r="DG12">
        <v>248218</v>
      </c>
      <c r="DH12" s="16">
        <f t="shared" si="18"/>
        <v>1</v>
      </c>
      <c r="DI12">
        <v>1</v>
      </c>
      <c r="DJ12">
        <v>1</v>
      </c>
      <c r="DK12">
        <v>1</v>
      </c>
      <c r="DL12">
        <v>1</v>
      </c>
      <c r="DM12">
        <v>248218</v>
      </c>
      <c r="DN12" s="16">
        <f t="shared" si="19"/>
        <v>1</v>
      </c>
      <c r="DO12">
        <v>1</v>
      </c>
      <c r="DP12">
        <v>248218</v>
      </c>
      <c r="DQ12" s="16">
        <f t="shared" si="20"/>
        <v>1</v>
      </c>
      <c r="DR12">
        <v>1</v>
      </c>
      <c r="DS12">
        <v>1</v>
      </c>
      <c r="DT12">
        <v>1</v>
      </c>
      <c r="DU12">
        <v>1</v>
      </c>
      <c r="DV12">
        <v>1</v>
      </c>
      <c r="DW12">
        <v>0</v>
      </c>
      <c r="DX12">
        <v>220102</v>
      </c>
      <c r="DY12">
        <v>165706</v>
      </c>
      <c r="DZ12">
        <v>220144</v>
      </c>
      <c r="EA12" t="s">
        <v>1148</v>
      </c>
      <c r="EB12" s="16">
        <f t="shared" si="21"/>
        <v>0.88672860147128729</v>
      </c>
      <c r="EC12" s="16">
        <f t="shared" si="22"/>
        <v>0.66758252826144759</v>
      </c>
      <c r="ED12" s="16">
        <f t="shared" si="23"/>
        <v>0.88689780757237591</v>
      </c>
      <c r="EE12" s="16" t="str">
        <f t="shared" si="24"/>
        <v>No Data</v>
      </c>
      <c r="EF12">
        <v>1</v>
      </c>
      <c r="EG12">
        <v>1</v>
      </c>
      <c r="EH12">
        <v>1</v>
      </c>
      <c r="EI12">
        <v>1</v>
      </c>
      <c r="EJ12">
        <v>218905</v>
      </c>
      <c r="EK12">
        <v>165473</v>
      </c>
      <c r="EL12">
        <v>218875</v>
      </c>
      <c r="EM12">
        <v>208445</v>
      </c>
      <c r="EN12" s="16">
        <f t="shared" si="25"/>
        <v>0.88190622759026338</v>
      </c>
      <c r="EO12" s="16">
        <f t="shared" si="26"/>
        <v>0.66664383727207532</v>
      </c>
      <c r="EP12" s="16">
        <f t="shared" si="27"/>
        <v>0.88178536608948588</v>
      </c>
      <c r="EQ12" s="16">
        <f t="shared" si="28"/>
        <v>0.83976585098582701</v>
      </c>
      <c r="ER12">
        <v>1</v>
      </c>
      <c r="ES12">
        <v>1</v>
      </c>
      <c r="ET12">
        <v>1</v>
      </c>
      <c r="EU12">
        <v>0</v>
      </c>
      <c r="EV12">
        <v>1</v>
      </c>
      <c r="EW12">
        <v>1</v>
      </c>
      <c r="EX12">
        <v>248218</v>
      </c>
      <c r="EY12">
        <v>248218</v>
      </c>
      <c r="EZ12">
        <v>248218</v>
      </c>
      <c r="FA12" t="s">
        <v>1148</v>
      </c>
      <c r="FB12">
        <v>248218</v>
      </c>
      <c r="FC12">
        <v>248218</v>
      </c>
      <c r="FD12" s="16">
        <f t="shared" si="29"/>
        <v>1</v>
      </c>
      <c r="FE12" s="16">
        <f t="shared" si="30"/>
        <v>1</v>
      </c>
      <c r="FF12" s="16">
        <f t="shared" si="31"/>
        <v>1</v>
      </c>
      <c r="FG12" s="16" t="str">
        <f t="shared" si="32"/>
        <v>No Data</v>
      </c>
      <c r="FH12" s="16">
        <f t="shared" si="33"/>
        <v>1</v>
      </c>
      <c r="FI12" s="16">
        <f t="shared" si="34"/>
        <v>1</v>
      </c>
      <c r="FJ12">
        <v>1</v>
      </c>
      <c r="FK12">
        <v>248218</v>
      </c>
      <c r="FL12" s="16">
        <f t="shared" si="35"/>
        <v>1</v>
      </c>
      <c r="FM12">
        <v>1</v>
      </c>
      <c r="FN12">
        <v>209381</v>
      </c>
      <c r="FO12" s="16">
        <f t="shared" si="36"/>
        <v>0.84353672981008632</v>
      </c>
      <c r="FP12">
        <v>1</v>
      </c>
      <c r="FQ12">
        <v>1</v>
      </c>
      <c r="FR12">
        <v>1</v>
      </c>
      <c r="FS12">
        <v>1</v>
      </c>
      <c r="FT12">
        <v>97971</v>
      </c>
      <c r="FU12" s="16">
        <f t="shared" si="37"/>
        <v>0.39469740308921997</v>
      </c>
      <c r="FV12">
        <v>0</v>
      </c>
      <c r="FW12">
        <v>0</v>
      </c>
      <c r="FX12" t="s">
        <v>1148</v>
      </c>
      <c r="FY12" s="16" t="str">
        <f t="shared" si="38"/>
        <v>No Data</v>
      </c>
      <c r="FZ12">
        <v>1</v>
      </c>
      <c r="GA12">
        <v>248218</v>
      </c>
      <c r="GB12" s="16">
        <f t="shared" si="39"/>
        <v>1</v>
      </c>
      <c r="GC12">
        <v>1</v>
      </c>
      <c r="GD12">
        <v>248218</v>
      </c>
      <c r="GE12" s="16">
        <f t="shared" si="40"/>
        <v>1</v>
      </c>
      <c r="GF12">
        <v>1</v>
      </c>
      <c r="GG12">
        <v>1</v>
      </c>
      <c r="GH12">
        <v>7768481</v>
      </c>
      <c r="GI12">
        <v>1</v>
      </c>
      <c r="GJ12">
        <v>7768481</v>
      </c>
      <c r="GK12" s="16">
        <f t="shared" si="41"/>
        <v>1</v>
      </c>
      <c r="GL12">
        <v>1</v>
      </c>
      <c r="GM12">
        <v>7768481</v>
      </c>
      <c r="GN12" s="16">
        <f t="shared" si="42"/>
        <v>1</v>
      </c>
      <c r="GO12">
        <v>1</v>
      </c>
      <c r="GP12">
        <v>4416035</v>
      </c>
      <c r="GQ12" s="16">
        <f t="shared" si="43"/>
        <v>0.56845540331501099</v>
      </c>
      <c r="GR12">
        <v>1</v>
      </c>
      <c r="GS12">
        <v>4416035</v>
      </c>
      <c r="GT12" s="16">
        <f t="shared" si="44"/>
        <v>0.56845540331501099</v>
      </c>
      <c r="GU12">
        <v>1</v>
      </c>
      <c r="GV12">
        <v>867750</v>
      </c>
      <c r="GW12" s="16">
        <f t="shared" si="45"/>
        <v>0.11170137379495425</v>
      </c>
      <c r="GX12">
        <v>0</v>
      </c>
      <c r="GY12">
        <v>0</v>
      </c>
      <c r="GZ12">
        <v>1</v>
      </c>
      <c r="HA12">
        <v>2860615</v>
      </c>
      <c r="HB12" s="16">
        <f t="shared" si="46"/>
        <v>0.36823350665335991</v>
      </c>
      <c r="HC12">
        <v>1</v>
      </c>
      <c r="HD12">
        <v>3538051</v>
      </c>
      <c r="HE12" s="16">
        <f t="shared" si="47"/>
        <v>0.45543665486212814</v>
      </c>
      <c r="HF12">
        <v>1</v>
      </c>
      <c r="HG12">
        <v>7768481</v>
      </c>
      <c r="HH12" s="16">
        <f t="shared" si="48"/>
        <v>1</v>
      </c>
      <c r="HI12">
        <v>1</v>
      </c>
      <c r="HJ12">
        <v>6646451</v>
      </c>
      <c r="HK12" s="16">
        <f t="shared" si="49"/>
        <v>0.85556635846827711</v>
      </c>
      <c r="HL12">
        <v>1</v>
      </c>
      <c r="HM12">
        <v>1</v>
      </c>
      <c r="HN12">
        <v>1</v>
      </c>
      <c r="HO12">
        <v>1787874</v>
      </c>
      <c r="HP12" s="16">
        <f t="shared" si="50"/>
        <v>0.23014460613342558</v>
      </c>
      <c r="HQ12">
        <v>1</v>
      </c>
      <c r="HR12">
        <v>1787874</v>
      </c>
      <c r="HS12" s="16">
        <f t="shared" si="51"/>
        <v>0.23014460613342558</v>
      </c>
      <c r="HT12">
        <v>0</v>
      </c>
      <c r="HU12" t="s">
        <v>1148</v>
      </c>
      <c r="HV12" s="16" t="str">
        <f t="shared" si="52"/>
        <v>No Data</v>
      </c>
      <c r="HW12">
        <v>1</v>
      </c>
      <c r="HX12">
        <v>1</v>
      </c>
      <c r="HY12">
        <v>1</v>
      </c>
      <c r="HZ12">
        <v>1</v>
      </c>
      <c r="IA12">
        <v>1</v>
      </c>
      <c r="IB12">
        <v>1</v>
      </c>
      <c r="IC12">
        <v>1565509</v>
      </c>
      <c r="ID12">
        <v>4535833</v>
      </c>
      <c r="IE12" s="16">
        <f t="shared" si="53"/>
        <v>0.34514255705622321</v>
      </c>
      <c r="IF12">
        <v>18</v>
      </c>
      <c r="IG12">
        <v>547452</v>
      </c>
      <c r="IH12" s="16">
        <f t="shared" si="54"/>
        <v>3.2879594923390541E-5</v>
      </c>
      <c r="II12">
        <v>13385</v>
      </c>
      <c r="IJ12">
        <v>508</v>
      </c>
      <c r="IK12" s="16">
        <f t="shared" si="55"/>
        <v>6.2029521283720433E-2</v>
      </c>
      <c r="IL12">
        <v>198362</v>
      </c>
      <c r="IM12">
        <v>629</v>
      </c>
      <c r="IN12" s="16">
        <f t="shared" si="56"/>
        <v>0.88845580290569437</v>
      </c>
      <c r="IO12">
        <v>1473</v>
      </c>
      <c r="IP12">
        <v>140</v>
      </c>
      <c r="IQ12" s="16">
        <f t="shared" si="57"/>
        <v>7.2017287720896172E-3</v>
      </c>
      <c r="IR12">
        <v>674</v>
      </c>
      <c r="IS12">
        <v>183</v>
      </c>
      <c r="IT12" s="16">
        <f t="shared" si="58"/>
        <v>3.826336985542965E-3</v>
      </c>
      <c r="IU12">
        <v>318</v>
      </c>
      <c r="IV12">
        <v>185</v>
      </c>
      <c r="IW12" s="16">
        <f t="shared" si="59"/>
        <v>2.2457963870806431E-3</v>
      </c>
      <c r="IX12">
        <v>2622</v>
      </c>
      <c r="IY12">
        <v>5495</v>
      </c>
      <c r="IZ12" s="16">
        <f t="shared" si="60"/>
        <v>3.6240813665871931E-2</v>
      </c>
      <c r="JA12" s="4">
        <f t="shared" si="74"/>
        <v>216834</v>
      </c>
      <c r="JB12" s="4">
        <f t="shared" si="75"/>
        <v>7140</v>
      </c>
      <c r="JC12">
        <v>3375837</v>
      </c>
      <c r="JD12">
        <v>1030272</v>
      </c>
      <c r="JE12">
        <v>995805</v>
      </c>
      <c r="JF12">
        <v>1411944</v>
      </c>
      <c r="JG12">
        <v>176573</v>
      </c>
      <c r="JH12">
        <v>147245</v>
      </c>
      <c r="JI12">
        <v>173906</v>
      </c>
      <c r="JJ12">
        <v>52287</v>
      </c>
      <c r="JK12">
        <v>344992</v>
      </c>
      <c r="JL12">
        <v>137373</v>
      </c>
      <c r="JM12">
        <f t="shared" si="62"/>
        <v>5067113</v>
      </c>
      <c r="JN12">
        <f t="shared" si="63"/>
        <v>2779121</v>
      </c>
      <c r="JO12" s="16">
        <f t="shared" si="64"/>
        <v>0.66622492926445498</v>
      </c>
      <c r="JP12" s="16">
        <f t="shared" si="65"/>
        <v>0.37071865528704939</v>
      </c>
      <c r="JQ12" s="16">
        <f t="shared" si="66"/>
        <v>0.19652314838844132</v>
      </c>
      <c r="JR12" s="16">
        <f t="shared" si="67"/>
        <v>0.50805416532781411</v>
      </c>
      <c r="JS12" s="16">
        <f t="shared" si="68"/>
        <v>3.4846864476872727E-2</v>
      </c>
      <c r="JT12" s="16">
        <f t="shared" si="69"/>
        <v>5.2982579743739121E-2</v>
      </c>
      <c r="JU12" s="16">
        <f t="shared" si="70"/>
        <v>3.4320529263902347E-2</v>
      </c>
      <c r="JV12" s="16">
        <f t="shared" si="71"/>
        <v>1.8814222194715523E-2</v>
      </c>
      <c r="JW12" s="16">
        <f t="shared" si="72"/>
        <v>6.8084528606328687E-2</v>
      </c>
      <c r="JX12" s="16">
        <f t="shared" si="73"/>
        <v>4.9430377446681883E-2</v>
      </c>
      <c r="JY12">
        <v>1</v>
      </c>
      <c r="JZ12">
        <v>0</v>
      </c>
      <c r="KA12">
        <v>1</v>
      </c>
      <c r="KB12">
        <v>1</v>
      </c>
      <c r="KC12">
        <v>1</v>
      </c>
      <c r="KD12">
        <v>1</v>
      </c>
      <c r="KE12">
        <v>1</v>
      </c>
      <c r="KF12">
        <v>1</v>
      </c>
      <c r="KG12">
        <v>1</v>
      </c>
      <c r="KH12">
        <v>1</v>
      </c>
      <c r="KI12">
        <v>0</v>
      </c>
      <c r="KJ12">
        <v>1</v>
      </c>
      <c r="KK12">
        <v>1</v>
      </c>
      <c r="KL12">
        <v>1</v>
      </c>
      <c r="KM12">
        <v>1</v>
      </c>
      <c r="KN12">
        <v>1</v>
      </c>
      <c r="KO12">
        <v>1</v>
      </c>
      <c r="KP12">
        <v>1</v>
      </c>
      <c r="KQ12">
        <v>1</v>
      </c>
      <c r="KR12">
        <v>0</v>
      </c>
      <c r="KS12">
        <v>1</v>
      </c>
      <c r="KT12">
        <v>1</v>
      </c>
      <c r="KU12">
        <v>1</v>
      </c>
      <c r="KV12">
        <v>1</v>
      </c>
      <c r="KW12">
        <v>1</v>
      </c>
      <c r="KX12">
        <v>1</v>
      </c>
      <c r="KY12">
        <v>1</v>
      </c>
      <c r="KZ12">
        <v>0</v>
      </c>
      <c r="LA12">
        <v>1</v>
      </c>
      <c r="LB12">
        <v>1</v>
      </c>
      <c r="LC12">
        <v>0</v>
      </c>
      <c r="LD12">
        <v>0</v>
      </c>
      <c r="LE12">
        <v>1</v>
      </c>
      <c r="LF12">
        <v>1</v>
      </c>
      <c r="LG12">
        <v>1</v>
      </c>
      <c r="LH12">
        <v>1</v>
      </c>
      <c r="LI12">
        <v>0</v>
      </c>
      <c r="LJ12">
        <v>0</v>
      </c>
      <c r="LK12">
        <v>1</v>
      </c>
      <c r="LL12">
        <v>0</v>
      </c>
      <c r="LM12">
        <v>0</v>
      </c>
      <c r="LN12">
        <v>0</v>
      </c>
      <c r="LO12">
        <v>0</v>
      </c>
      <c r="LP12">
        <v>0</v>
      </c>
      <c r="LQ12">
        <v>1</v>
      </c>
      <c r="LR12">
        <v>1</v>
      </c>
      <c r="LS12">
        <v>1</v>
      </c>
      <c r="LT12">
        <v>1</v>
      </c>
      <c r="LU12" t="s">
        <v>1148</v>
      </c>
      <c r="LV12" t="s">
        <v>1148</v>
      </c>
      <c r="LW12">
        <v>1</v>
      </c>
      <c r="LX12">
        <v>1</v>
      </c>
      <c r="LY12">
        <v>1</v>
      </c>
      <c r="LZ12" t="s">
        <v>1148</v>
      </c>
      <c r="MA12">
        <v>1</v>
      </c>
      <c r="MB12">
        <v>1</v>
      </c>
      <c r="MC12">
        <v>1</v>
      </c>
      <c r="MD12" t="s">
        <v>1148</v>
      </c>
      <c r="ME12">
        <v>1</v>
      </c>
      <c r="MF12">
        <v>1</v>
      </c>
      <c r="MG12">
        <v>1</v>
      </c>
      <c r="MH12" t="s">
        <v>1148</v>
      </c>
      <c r="MI12">
        <v>1</v>
      </c>
      <c r="MJ12">
        <v>1</v>
      </c>
      <c r="MK12" t="s">
        <v>1148</v>
      </c>
      <c r="ML12" t="s">
        <v>1148</v>
      </c>
      <c r="MM12">
        <v>2</v>
      </c>
      <c r="MN12">
        <v>1</v>
      </c>
      <c r="MO12">
        <v>1</v>
      </c>
      <c r="MP12">
        <v>0</v>
      </c>
      <c r="MQ12" t="s">
        <v>1148</v>
      </c>
      <c r="MR12" t="s">
        <v>1342</v>
      </c>
      <c r="MS12" t="s">
        <v>1148</v>
      </c>
      <c r="MT12" t="s">
        <v>1341</v>
      </c>
      <c r="MU12" t="s">
        <v>1340</v>
      </c>
      <c r="MV12" t="s">
        <v>1148</v>
      </c>
      <c r="MW12">
        <v>1</v>
      </c>
      <c r="MX12" s="12">
        <v>42103.54391670139</v>
      </c>
      <c r="MY12" t="s">
        <v>1339</v>
      </c>
      <c r="MZ12" s="12">
        <v>42103.54391670139</v>
      </c>
      <c r="NA12" t="s">
        <v>1339</v>
      </c>
      <c r="NB12" s="12">
        <v>42103.54391670139</v>
      </c>
      <c r="NC12" t="s">
        <v>1339</v>
      </c>
    </row>
    <row r="13" spans="1:367" x14ac:dyDescent="0.3">
      <c r="A13" t="s">
        <v>1338</v>
      </c>
      <c r="B13">
        <v>1</v>
      </c>
      <c r="C13">
        <v>1</v>
      </c>
      <c r="D13">
        <v>0</v>
      </c>
      <c r="E13" t="s">
        <v>1148</v>
      </c>
      <c r="F13" t="s">
        <v>1148</v>
      </c>
      <c r="G13" t="s">
        <v>1148</v>
      </c>
      <c r="H13" t="s">
        <v>1148</v>
      </c>
      <c r="I13" t="s">
        <v>1148</v>
      </c>
      <c r="J13" t="s">
        <v>1148</v>
      </c>
      <c r="K13">
        <v>0</v>
      </c>
      <c r="L13" t="s">
        <v>1148</v>
      </c>
      <c r="M13" t="s">
        <v>1148</v>
      </c>
      <c r="N13" t="s">
        <v>1148</v>
      </c>
      <c r="O13" t="s">
        <v>1148</v>
      </c>
      <c r="P13" t="s">
        <v>1148</v>
      </c>
      <c r="Q13" t="s">
        <v>1148</v>
      </c>
      <c r="R13" t="s">
        <v>1148</v>
      </c>
      <c r="S13" t="s">
        <v>1148</v>
      </c>
      <c r="T13" t="s">
        <v>1148</v>
      </c>
      <c r="U13">
        <v>1</v>
      </c>
      <c r="V13" t="s">
        <v>1148</v>
      </c>
      <c r="W13">
        <v>1</v>
      </c>
      <c r="X13" t="s">
        <v>1148</v>
      </c>
      <c r="Y13" t="s">
        <v>1148</v>
      </c>
      <c r="Z13" t="s">
        <v>1148</v>
      </c>
      <c r="AA13" t="s">
        <v>1148</v>
      </c>
      <c r="AB13" t="s">
        <v>1148</v>
      </c>
      <c r="AC13" t="s">
        <v>1148</v>
      </c>
      <c r="AD13">
        <v>1</v>
      </c>
      <c r="AE13">
        <v>1</v>
      </c>
      <c r="AF13">
        <v>1</v>
      </c>
      <c r="AG13">
        <v>1</v>
      </c>
      <c r="AH13">
        <v>1</v>
      </c>
      <c r="AI13">
        <v>1</v>
      </c>
      <c r="AJ13">
        <v>1</v>
      </c>
      <c r="AK13">
        <v>1</v>
      </c>
      <c r="AL13">
        <v>1</v>
      </c>
      <c r="AM13">
        <v>1</v>
      </c>
      <c r="AN13">
        <v>1</v>
      </c>
      <c r="AO13">
        <v>1</v>
      </c>
      <c r="AP13">
        <v>1</v>
      </c>
      <c r="AQ13">
        <v>1</v>
      </c>
      <c r="AR13">
        <v>1</v>
      </c>
      <c r="AS13">
        <v>1</v>
      </c>
      <c r="AT13">
        <v>2</v>
      </c>
      <c r="AU13" t="s">
        <v>1148</v>
      </c>
      <c r="AV13" s="13">
        <v>129104</v>
      </c>
      <c r="AW13">
        <v>105121</v>
      </c>
      <c r="AX13">
        <v>85480</v>
      </c>
      <c r="AY13" s="16">
        <f t="shared" si="0"/>
        <v>0.8142350353203619</v>
      </c>
      <c r="AZ13" s="16">
        <f t="shared" si="1"/>
        <v>1.4763369066798859</v>
      </c>
      <c r="BA13" s="13">
        <v>756149.33333333326</v>
      </c>
      <c r="BB13">
        <v>1223414</v>
      </c>
      <c r="BC13" s="16">
        <f t="shared" si="2"/>
        <v>1.6179528911396692</v>
      </c>
      <c r="BD13">
        <v>872693</v>
      </c>
      <c r="BE13" s="16">
        <f t="shared" si="76"/>
        <v>1.154127844235354</v>
      </c>
      <c r="BF13" s="13">
        <v>985095</v>
      </c>
      <c r="BG13">
        <v>1561214</v>
      </c>
      <c r="BH13" s="16">
        <f t="shared" si="4"/>
        <v>1.5848359802861653</v>
      </c>
      <c r="BI13">
        <v>945393</v>
      </c>
      <c r="BJ13" s="16">
        <f t="shared" si="5"/>
        <v>0.95969728807881471</v>
      </c>
      <c r="BK13" s="13">
        <v>7466101</v>
      </c>
      <c r="BL13">
        <v>6940723</v>
      </c>
      <c r="BM13" s="16">
        <f t="shared" si="6"/>
        <v>0.92963154396116532</v>
      </c>
      <c r="BN13">
        <v>4470771</v>
      </c>
      <c r="BO13" s="16">
        <f t="shared" si="7"/>
        <v>0.59880933836817907</v>
      </c>
      <c r="BP13">
        <v>212</v>
      </c>
      <c r="BQ13">
        <v>363</v>
      </c>
      <c r="BR13">
        <v>208</v>
      </c>
      <c r="BS13">
        <v>204</v>
      </c>
      <c r="BT13">
        <v>1051</v>
      </c>
      <c r="BU13">
        <v>5892</v>
      </c>
      <c r="BV13">
        <v>1004</v>
      </c>
      <c r="BW13">
        <v>2859</v>
      </c>
      <c r="BX13" s="13">
        <v>187121.25</v>
      </c>
      <c r="BY13" s="13">
        <v>187121.25</v>
      </c>
      <c r="BZ13">
        <v>141404</v>
      </c>
      <c r="CA13">
        <v>325713</v>
      </c>
      <c r="CB13" s="16">
        <f t="shared" si="8"/>
        <v>0.75568114257466745</v>
      </c>
      <c r="CC13" s="16">
        <f t="shared" si="9"/>
        <v>1.7406521172768994</v>
      </c>
      <c r="CD13" s="17">
        <v>704923</v>
      </c>
      <c r="CE13" s="17">
        <v>704923</v>
      </c>
      <c r="CF13" t="s">
        <v>1148</v>
      </c>
      <c r="CG13">
        <v>714747</v>
      </c>
      <c r="CH13" s="16" t="str">
        <f t="shared" si="10"/>
        <v>No Data</v>
      </c>
      <c r="CI13" s="16">
        <f t="shared" si="11"/>
        <v>1.0139362738909072</v>
      </c>
      <c r="CJ13" s="13">
        <v>345769</v>
      </c>
      <c r="CK13" s="13">
        <v>345769</v>
      </c>
      <c r="CL13" t="s">
        <v>1148</v>
      </c>
      <c r="CM13">
        <v>93668</v>
      </c>
      <c r="CN13" s="16" t="str">
        <f t="shared" si="12"/>
        <v>No Data</v>
      </c>
      <c r="CO13" s="16">
        <f t="shared" si="13"/>
        <v>0.27089762240108278</v>
      </c>
      <c r="CP13" s="13">
        <v>359154</v>
      </c>
      <c r="CQ13" s="13">
        <v>359154</v>
      </c>
      <c r="CR13" t="s">
        <v>1148</v>
      </c>
      <c r="CS13">
        <v>60491</v>
      </c>
      <c r="CT13" s="16" t="str">
        <f t="shared" si="14"/>
        <v>No Data</v>
      </c>
      <c r="CU13" s="16">
        <f t="shared" si="15"/>
        <v>0.16842635749567039</v>
      </c>
      <c r="CV13">
        <v>190601</v>
      </c>
      <c r="CW13">
        <v>1</v>
      </c>
      <c r="CX13">
        <v>1</v>
      </c>
      <c r="CY13">
        <v>1</v>
      </c>
      <c r="CZ13">
        <v>1</v>
      </c>
      <c r="DA13">
        <v>190601</v>
      </c>
      <c r="DB13" s="16">
        <f t="shared" si="16"/>
        <v>1</v>
      </c>
      <c r="DC13">
        <v>1</v>
      </c>
      <c r="DD13">
        <v>126321</v>
      </c>
      <c r="DE13" s="16">
        <f t="shared" si="17"/>
        <v>0.66275098241877006</v>
      </c>
      <c r="DF13">
        <v>1</v>
      </c>
      <c r="DG13">
        <v>190601</v>
      </c>
      <c r="DH13" s="16">
        <f t="shared" si="18"/>
        <v>1</v>
      </c>
      <c r="DI13">
        <v>0</v>
      </c>
      <c r="DJ13">
        <v>0</v>
      </c>
      <c r="DK13">
        <v>0</v>
      </c>
      <c r="DL13">
        <v>1</v>
      </c>
      <c r="DM13">
        <v>190601</v>
      </c>
      <c r="DN13" s="16">
        <f t="shared" si="19"/>
        <v>1</v>
      </c>
      <c r="DO13">
        <v>1</v>
      </c>
      <c r="DP13">
        <v>190601</v>
      </c>
      <c r="DQ13" s="16">
        <f t="shared" si="20"/>
        <v>1</v>
      </c>
      <c r="DR13">
        <v>1</v>
      </c>
      <c r="DS13">
        <v>1</v>
      </c>
      <c r="DT13">
        <v>1</v>
      </c>
      <c r="DU13">
        <v>1</v>
      </c>
      <c r="DV13">
        <v>1</v>
      </c>
      <c r="DW13">
        <v>1</v>
      </c>
      <c r="DX13">
        <v>190601</v>
      </c>
      <c r="DY13">
        <v>109339</v>
      </c>
      <c r="DZ13">
        <v>190601</v>
      </c>
      <c r="EA13">
        <v>190601</v>
      </c>
      <c r="EB13" s="16">
        <f t="shared" si="21"/>
        <v>1</v>
      </c>
      <c r="EC13" s="16">
        <f t="shared" si="22"/>
        <v>0.57365386330606871</v>
      </c>
      <c r="ED13" s="16">
        <f t="shared" si="23"/>
        <v>1</v>
      </c>
      <c r="EE13" s="16">
        <f t="shared" si="24"/>
        <v>1</v>
      </c>
      <c r="EF13">
        <v>1</v>
      </c>
      <c r="EG13">
        <v>0</v>
      </c>
      <c r="EH13">
        <v>0</v>
      </c>
      <c r="EI13">
        <v>1</v>
      </c>
      <c r="EJ13">
        <v>133277</v>
      </c>
      <c r="EK13" t="s">
        <v>1148</v>
      </c>
      <c r="EL13" t="s">
        <v>1148</v>
      </c>
      <c r="EM13">
        <v>132590</v>
      </c>
      <c r="EN13" s="16">
        <f t="shared" si="25"/>
        <v>0.69924606901327901</v>
      </c>
      <c r="EO13" s="16" t="str">
        <f t="shared" si="26"/>
        <v>No Data</v>
      </c>
      <c r="EP13" s="16" t="str">
        <f t="shared" si="27"/>
        <v>No Data</v>
      </c>
      <c r="EQ13" s="16">
        <f t="shared" si="28"/>
        <v>0.69564168078866317</v>
      </c>
      <c r="ER13">
        <v>0</v>
      </c>
      <c r="ES13">
        <v>0</v>
      </c>
      <c r="ET13">
        <v>0</v>
      </c>
      <c r="EU13">
        <v>1</v>
      </c>
      <c r="EV13">
        <v>0</v>
      </c>
      <c r="EW13">
        <v>1</v>
      </c>
      <c r="EX13" t="s">
        <v>1148</v>
      </c>
      <c r="EY13" t="s">
        <v>1148</v>
      </c>
      <c r="EZ13" t="s">
        <v>1148</v>
      </c>
      <c r="FA13">
        <v>113237</v>
      </c>
      <c r="FB13" t="s">
        <v>1148</v>
      </c>
      <c r="FC13">
        <v>190601</v>
      </c>
      <c r="FD13" s="16" t="str">
        <f t="shared" si="29"/>
        <v>No Data</v>
      </c>
      <c r="FE13" s="16" t="str">
        <f t="shared" si="30"/>
        <v>No Data</v>
      </c>
      <c r="FF13" s="16" t="str">
        <f t="shared" si="31"/>
        <v>No Data</v>
      </c>
      <c r="FG13" s="16">
        <f t="shared" si="32"/>
        <v>0.59410496272317559</v>
      </c>
      <c r="FH13" s="16" t="str">
        <f t="shared" si="33"/>
        <v>No Data</v>
      </c>
      <c r="FI13" s="16">
        <f t="shared" si="34"/>
        <v>1</v>
      </c>
      <c r="FJ13">
        <v>1</v>
      </c>
      <c r="FK13">
        <v>136679</v>
      </c>
      <c r="FL13" s="16">
        <f t="shared" si="35"/>
        <v>0.71709487358408408</v>
      </c>
      <c r="FM13">
        <v>1</v>
      </c>
      <c r="FN13">
        <v>112719</v>
      </c>
      <c r="FO13" s="16">
        <f t="shared" si="36"/>
        <v>0.59138724350869099</v>
      </c>
      <c r="FP13">
        <v>0</v>
      </c>
      <c r="FQ13">
        <v>1</v>
      </c>
      <c r="FR13">
        <v>0</v>
      </c>
      <c r="FS13">
        <v>1</v>
      </c>
      <c r="FT13">
        <v>153273</v>
      </c>
      <c r="FU13" s="16">
        <f t="shared" si="37"/>
        <v>0.80415632656701697</v>
      </c>
      <c r="FV13">
        <v>0</v>
      </c>
      <c r="FW13">
        <v>1</v>
      </c>
      <c r="FX13">
        <v>2166</v>
      </c>
      <c r="FY13" s="16">
        <f t="shared" si="38"/>
        <v>1.1364053703810578E-2</v>
      </c>
      <c r="FZ13">
        <v>1</v>
      </c>
      <c r="GA13">
        <v>190601</v>
      </c>
      <c r="GB13" s="16">
        <f t="shared" si="39"/>
        <v>1</v>
      </c>
      <c r="GC13">
        <v>0</v>
      </c>
      <c r="GD13" t="s">
        <v>1148</v>
      </c>
      <c r="GE13" s="16" t="str">
        <f t="shared" si="40"/>
        <v>No Data</v>
      </c>
      <c r="GF13">
        <v>1</v>
      </c>
      <c r="GG13">
        <v>1</v>
      </c>
      <c r="GH13">
        <v>6407841</v>
      </c>
      <c r="GI13">
        <v>1</v>
      </c>
      <c r="GJ13">
        <v>6407841</v>
      </c>
      <c r="GK13" s="16">
        <f t="shared" si="41"/>
        <v>1</v>
      </c>
      <c r="GL13">
        <v>1</v>
      </c>
      <c r="GM13">
        <v>6407841</v>
      </c>
      <c r="GN13" s="16">
        <f t="shared" si="42"/>
        <v>1</v>
      </c>
      <c r="GO13">
        <v>1</v>
      </c>
      <c r="GP13">
        <v>3159805</v>
      </c>
      <c r="GQ13" s="16">
        <f t="shared" si="43"/>
        <v>0.49311538785060366</v>
      </c>
      <c r="GR13">
        <v>1</v>
      </c>
      <c r="GS13">
        <v>3363764</v>
      </c>
      <c r="GT13" s="16">
        <f t="shared" si="44"/>
        <v>0.52494498537026746</v>
      </c>
      <c r="GU13">
        <v>1</v>
      </c>
      <c r="GV13">
        <v>3363764</v>
      </c>
      <c r="GW13" s="16">
        <f t="shared" si="45"/>
        <v>0.52494498537026746</v>
      </c>
      <c r="GX13">
        <v>1</v>
      </c>
      <c r="GY13">
        <v>1</v>
      </c>
      <c r="GZ13">
        <v>1</v>
      </c>
      <c r="HA13">
        <v>3363764</v>
      </c>
      <c r="HB13" s="16">
        <f t="shared" si="46"/>
        <v>0.52494498537026746</v>
      </c>
      <c r="HC13">
        <v>1</v>
      </c>
      <c r="HD13">
        <v>3383500</v>
      </c>
      <c r="HE13" s="16">
        <f t="shared" si="47"/>
        <v>0.5280249619177505</v>
      </c>
      <c r="HF13">
        <v>1</v>
      </c>
      <c r="HG13">
        <v>1245855</v>
      </c>
      <c r="HH13" s="16">
        <f t="shared" si="48"/>
        <v>0.19442664073593585</v>
      </c>
      <c r="HI13">
        <v>1</v>
      </c>
      <c r="HJ13">
        <v>6407841</v>
      </c>
      <c r="HK13" s="16">
        <f t="shared" si="49"/>
        <v>1</v>
      </c>
      <c r="HL13">
        <v>0</v>
      </c>
      <c r="HM13">
        <v>1</v>
      </c>
      <c r="HN13">
        <v>0</v>
      </c>
      <c r="HO13" t="s">
        <v>1148</v>
      </c>
      <c r="HP13" s="16" t="str">
        <f t="shared" si="50"/>
        <v>No Data</v>
      </c>
      <c r="HQ13">
        <v>0</v>
      </c>
      <c r="HR13" t="s">
        <v>1148</v>
      </c>
      <c r="HS13" s="16" t="str">
        <f t="shared" si="51"/>
        <v>No Data</v>
      </c>
      <c r="HT13">
        <v>0</v>
      </c>
      <c r="HU13" t="s">
        <v>1148</v>
      </c>
      <c r="HV13" s="16" t="str">
        <f t="shared" si="52"/>
        <v>No Data</v>
      </c>
      <c r="HW13">
        <v>1</v>
      </c>
      <c r="HX13">
        <v>1</v>
      </c>
      <c r="HY13">
        <v>0</v>
      </c>
      <c r="HZ13">
        <v>0</v>
      </c>
      <c r="IA13">
        <v>1</v>
      </c>
      <c r="IB13">
        <v>0</v>
      </c>
      <c r="IC13" t="s">
        <v>1148</v>
      </c>
      <c r="ID13" t="s">
        <v>1148</v>
      </c>
      <c r="IE13" s="16" t="str">
        <f t="shared" si="53"/>
        <v>No Data</v>
      </c>
      <c r="IF13" t="s">
        <v>1148</v>
      </c>
      <c r="IG13" t="s">
        <v>1148</v>
      </c>
      <c r="IH13" s="16" t="str">
        <f t="shared" si="54"/>
        <v>No Data</v>
      </c>
      <c r="II13">
        <v>583471</v>
      </c>
      <c r="IJ13">
        <v>159838</v>
      </c>
      <c r="IK13" s="16">
        <f t="shared" si="55"/>
        <v>0.71375113787818845</v>
      </c>
      <c r="IL13">
        <v>81875</v>
      </c>
      <c r="IM13">
        <v>33114</v>
      </c>
      <c r="IN13" s="16">
        <f t="shared" si="56"/>
        <v>0.11041643460993343</v>
      </c>
      <c r="IO13">
        <v>26540</v>
      </c>
      <c r="IP13">
        <v>10639</v>
      </c>
      <c r="IQ13" s="16">
        <f t="shared" si="57"/>
        <v>3.5700568074882949E-2</v>
      </c>
      <c r="IR13">
        <v>33090</v>
      </c>
      <c r="IS13">
        <v>8385</v>
      </c>
      <c r="IT13" s="16">
        <f t="shared" si="58"/>
        <v>3.982573659608301E-2</v>
      </c>
      <c r="IU13">
        <v>17121</v>
      </c>
      <c r="IV13">
        <v>4883</v>
      </c>
      <c r="IW13" s="16">
        <f t="shared" si="59"/>
        <v>2.1129005619293807E-2</v>
      </c>
      <c r="IX13">
        <v>51512</v>
      </c>
      <c r="IY13">
        <v>30944</v>
      </c>
      <c r="IZ13" s="16">
        <f t="shared" si="60"/>
        <v>7.917711722161834E-2</v>
      </c>
      <c r="JA13" s="4">
        <f t="shared" si="74"/>
        <v>793609</v>
      </c>
      <c r="JB13" s="4">
        <f t="shared" si="75"/>
        <v>247803</v>
      </c>
      <c r="JC13">
        <v>3609920</v>
      </c>
      <c r="JD13">
        <v>817234</v>
      </c>
      <c r="JE13">
        <v>478187</v>
      </c>
      <c r="JF13">
        <v>350924</v>
      </c>
      <c r="JG13">
        <v>134648</v>
      </c>
      <c r="JH13">
        <v>168918</v>
      </c>
      <c r="JI13">
        <v>125458</v>
      </c>
      <c r="JJ13">
        <v>188343</v>
      </c>
      <c r="JK13">
        <v>321655</v>
      </c>
      <c r="JL13">
        <v>212585</v>
      </c>
      <c r="JM13">
        <f t="shared" si="62"/>
        <v>4669868</v>
      </c>
      <c r="JN13">
        <f t="shared" si="63"/>
        <v>1738004</v>
      </c>
      <c r="JO13" s="16">
        <f t="shared" si="64"/>
        <v>0.77302399125628385</v>
      </c>
      <c r="JP13" s="16">
        <f t="shared" si="65"/>
        <v>0.47021410767754274</v>
      </c>
      <c r="JQ13" s="16">
        <f t="shared" si="66"/>
        <v>0.10239839755641915</v>
      </c>
      <c r="JR13" s="16">
        <f t="shared" si="67"/>
        <v>0.20191207845321416</v>
      </c>
      <c r="JS13" s="16">
        <f t="shared" si="68"/>
        <v>2.883336317000823E-2</v>
      </c>
      <c r="JT13" s="16">
        <f t="shared" si="69"/>
        <v>9.7190800481471856E-2</v>
      </c>
      <c r="JU13" s="16">
        <f t="shared" si="70"/>
        <v>2.6865427459619843E-2</v>
      </c>
      <c r="JV13" s="16">
        <f t="shared" si="71"/>
        <v>0.10836741457441985</v>
      </c>
      <c r="JW13" s="16">
        <f t="shared" si="72"/>
        <v>6.8878820557668863E-2</v>
      </c>
      <c r="JX13" s="16">
        <f t="shared" si="73"/>
        <v>0.12231559881335141</v>
      </c>
      <c r="JY13">
        <v>1</v>
      </c>
      <c r="JZ13">
        <v>1</v>
      </c>
      <c r="KA13">
        <v>1</v>
      </c>
      <c r="KB13">
        <v>1</v>
      </c>
      <c r="KC13">
        <v>1</v>
      </c>
      <c r="KD13">
        <v>1</v>
      </c>
      <c r="KE13">
        <v>1</v>
      </c>
      <c r="KF13">
        <v>1</v>
      </c>
      <c r="KG13">
        <v>0</v>
      </c>
      <c r="KH13">
        <v>1</v>
      </c>
      <c r="KI13">
        <v>0</v>
      </c>
      <c r="KJ13">
        <v>1</v>
      </c>
      <c r="KK13">
        <v>1</v>
      </c>
      <c r="KL13">
        <v>1</v>
      </c>
      <c r="KM13">
        <v>1</v>
      </c>
      <c r="KN13">
        <v>1</v>
      </c>
      <c r="KO13">
        <v>0</v>
      </c>
      <c r="KP13">
        <v>1</v>
      </c>
      <c r="KQ13">
        <v>1</v>
      </c>
      <c r="KR13">
        <v>0</v>
      </c>
      <c r="KS13">
        <v>1</v>
      </c>
      <c r="KT13">
        <v>0</v>
      </c>
      <c r="KU13">
        <v>1</v>
      </c>
      <c r="KV13">
        <v>0</v>
      </c>
      <c r="KW13">
        <v>1</v>
      </c>
      <c r="KX13">
        <v>0</v>
      </c>
      <c r="KY13">
        <v>1</v>
      </c>
      <c r="KZ13">
        <v>0</v>
      </c>
      <c r="LA13">
        <v>1</v>
      </c>
      <c r="LB13">
        <v>0</v>
      </c>
      <c r="LC13">
        <v>0</v>
      </c>
      <c r="LD13">
        <v>1</v>
      </c>
      <c r="LE13">
        <v>1</v>
      </c>
      <c r="LF13">
        <v>0</v>
      </c>
      <c r="LG13">
        <v>1</v>
      </c>
      <c r="LH13">
        <v>0</v>
      </c>
      <c r="LI13">
        <v>1</v>
      </c>
      <c r="LJ13">
        <v>0</v>
      </c>
      <c r="LK13">
        <v>1</v>
      </c>
      <c r="LL13">
        <v>0</v>
      </c>
      <c r="LM13">
        <v>1</v>
      </c>
      <c r="LN13">
        <v>0</v>
      </c>
      <c r="LO13">
        <v>1</v>
      </c>
      <c r="LP13">
        <v>0</v>
      </c>
      <c r="LQ13">
        <v>0</v>
      </c>
      <c r="LR13">
        <v>1</v>
      </c>
      <c r="LS13">
        <v>1</v>
      </c>
      <c r="LT13">
        <v>1</v>
      </c>
      <c r="LU13" t="s">
        <v>1148</v>
      </c>
      <c r="LV13" t="s">
        <v>1148</v>
      </c>
      <c r="LW13">
        <v>1</v>
      </c>
      <c r="LX13">
        <v>1</v>
      </c>
      <c r="LY13" t="s">
        <v>1148</v>
      </c>
      <c r="LZ13" t="s">
        <v>1148</v>
      </c>
      <c r="MA13">
        <v>1</v>
      </c>
      <c r="MB13">
        <v>1</v>
      </c>
      <c r="MC13">
        <v>1</v>
      </c>
      <c r="MD13">
        <v>1</v>
      </c>
      <c r="ME13">
        <v>1</v>
      </c>
      <c r="MF13">
        <v>1</v>
      </c>
      <c r="MG13">
        <v>1</v>
      </c>
      <c r="MH13">
        <v>1</v>
      </c>
      <c r="MI13">
        <v>0</v>
      </c>
      <c r="MJ13" t="s">
        <v>1148</v>
      </c>
      <c r="MK13" t="s">
        <v>1148</v>
      </c>
      <c r="ML13" t="s">
        <v>1148</v>
      </c>
      <c r="MM13">
        <v>4</v>
      </c>
      <c r="MN13">
        <v>0</v>
      </c>
      <c r="MO13">
        <v>1</v>
      </c>
      <c r="MP13">
        <v>0</v>
      </c>
      <c r="MQ13" t="s">
        <v>1148</v>
      </c>
      <c r="MR13" t="s">
        <v>1148</v>
      </c>
      <c r="MS13" t="s">
        <v>1148</v>
      </c>
      <c r="MT13" t="s">
        <v>1148</v>
      </c>
      <c r="MU13" t="s">
        <v>1148</v>
      </c>
      <c r="MV13" t="s">
        <v>1148</v>
      </c>
      <c r="MW13">
        <v>1</v>
      </c>
      <c r="MX13" s="12">
        <v>42107.492442129631</v>
      </c>
      <c r="MY13" t="s">
        <v>1337</v>
      </c>
      <c r="MZ13" s="12">
        <v>42179.651916666669</v>
      </c>
      <c r="NA13" t="s">
        <v>1203</v>
      </c>
      <c r="NB13" s="12">
        <v>42179.651916666669</v>
      </c>
      <c r="NC13" t="s">
        <v>1203</v>
      </c>
    </row>
    <row r="14" spans="1:367" x14ac:dyDescent="0.3">
      <c r="A14" t="s">
        <v>1336</v>
      </c>
      <c r="B14">
        <v>1</v>
      </c>
      <c r="C14">
        <v>1</v>
      </c>
      <c r="D14">
        <v>1</v>
      </c>
      <c r="E14">
        <v>0</v>
      </c>
      <c r="F14" t="s">
        <v>1148</v>
      </c>
      <c r="G14">
        <v>0</v>
      </c>
      <c r="H14" t="s">
        <v>1148</v>
      </c>
      <c r="I14">
        <v>1</v>
      </c>
      <c r="J14">
        <v>1</v>
      </c>
      <c r="K14">
        <v>1</v>
      </c>
      <c r="L14">
        <v>1</v>
      </c>
      <c r="M14">
        <v>1</v>
      </c>
      <c r="N14">
        <v>0</v>
      </c>
      <c r="O14" t="s">
        <v>1148</v>
      </c>
      <c r="P14">
        <v>1</v>
      </c>
      <c r="Q14">
        <v>1</v>
      </c>
      <c r="R14">
        <v>0</v>
      </c>
      <c r="S14" t="s">
        <v>1148</v>
      </c>
      <c r="T14" t="s">
        <v>1148</v>
      </c>
      <c r="U14" t="s">
        <v>1148</v>
      </c>
      <c r="V14" t="s">
        <v>1148</v>
      </c>
      <c r="W14">
        <v>1</v>
      </c>
      <c r="X14" t="s">
        <v>1148</v>
      </c>
      <c r="Y14" t="s">
        <v>1148</v>
      </c>
      <c r="Z14" t="s">
        <v>1148</v>
      </c>
      <c r="AA14" t="s">
        <v>1148</v>
      </c>
      <c r="AB14" t="s">
        <v>1148</v>
      </c>
      <c r="AC14" t="s">
        <v>1148</v>
      </c>
      <c r="AD14">
        <v>1</v>
      </c>
      <c r="AE14">
        <v>1</v>
      </c>
      <c r="AF14">
        <v>1</v>
      </c>
      <c r="AG14">
        <v>1</v>
      </c>
      <c r="AH14">
        <v>1</v>
      </c>
      <c r="AI14">
        <v>1</v>
      </c>
      <c r="AJ14">
        <v>0</v>
      </c>
      <c r="AK14">
        <v>1</v>
      </c>
      <c r="AL14">
        <v>0</v>
      </c>
      <c r="AM14">
        <v>0</v>
      </c>
      <c r="AN14">
        <v>1</v>
      </c>
      <c r="AO14">
        <v>0</v>
      </c>
      <c r="AP14">
        <v>1</v>
      </c>
      <c r="AQ14">
        <v>1</v>
      </c>
      <c r="AR14">
        <v>1</v>
      </c>
      <c r="AS14">
        <v>0</v>
      </c>
      <c r="AT14">
        <v>2</v>
      </c>
      <c r="AU14" t="s">
        <v>1148</v>
      </c>
      <c r="AV14" s="13">
        <v>18853</v>
      </c>
      <c r="AW14">
        <v>0</v>
      </c>
      <c r="AX14">
        <v>17323</v>
      </c>
      <c r="AY14" s="16">
        <f t="shared" si="0"/>
        <v>0</v>
      </c>
      <c r="AZ14" s="16">
        <f t="shared" si="1"/>
        <v>0.91884580703336338</v>
      </c>
      <c r="BA14" s="13">
        <v>102674.66666666666</v>
      </c>
      <c r="BB14">
        <v>100839</v>
      </c>
      <c r="BC14" s="16">
        <f t="shared" si="2"/>
        <v>0.98212152299820799</v>
      </c>
      <c r="BD14">
        <v>69961</v>
      </c>
      <c r="BE14" s="16">
        <f t="shared" si="76"/>
        <v>0.68138521673635832</v>
      </c>
      <c r="BF14" s="13">
        <v>113528</v>
      </c>
      <c r="BG14">
        <v>108830</v>
      </c>
      <c r="BH14" s="16">
        <f t="shared" si="4"/>
        <v>0.95861813825664155</v>
      </c>
      <c r="BI14">
        <v>80105</v>
      </c>
      <c r="BJ14" s="16">
        <f t="shared" si="5"/>
        <v>0.70559685716299059</v>
      </c>
      <c r="BK14" s="13">
        <v>1095372</v>
      </c>
      <c r="BL14">
        <v>261191</v>
      </c>
      <c r="BM14" s="16">
        <f t="shared" si="6"/>
        <v>0.23844958607669359</v>
      </c>
      <c r="BN14">
        <v>228491</v>
      </c>
      <c r="BO14" s="16">
        <f t="shared" si="7"/>
        <v>0.2085967141756408</v>
      </c>
      <c r="BP14">
        <v>61</v>
      </c>
      <c r="BQ14">
        <v>14</v>
      </c>
      <c r="BR14">
        <v>52</v>
      </c>
      <c r="BS14">
        <v>13</v>
      </c>
      <c r="BT14">
        <v>174</v>
      </c>
      <c r="BU14">
        <v>123</v>
      </c>
      <c r="BV14">
        <v>164</v>
      </c>
      <c r="BW14">
        <v>95</v>
      </c>
      <c r="BX14" s="13">
        <v>25809.5</v>
      </c>
      <c r="BY14" s="13">
        <v>25809.5</v>
      </c>
      <c r="BZ14">
        <v>5771</v>
      </c>
      <c r="CA14">
        <v>6151</v>
      </c>
      <c r="CB14" s="16">
        <f t="shared" si="8"/>
        <v>0.22359983726922258</v>
      </c>
      <c r="CC14" s="16">
        <f t="shared" si="9"/>
        <v>0.23832309808403881</v>
      </c>
      <c r="CD14" s="17">
        <v>80768</v>
      </c>
      <c r="CE14" s="17">
        <v>80768</v>
      </c>
      <c r="CF14">
        <v>22306</v>
      </c>
      <c r="CG14">
        <v>22311</v>
      </c>
      <c r="CH14" s="16">
        <f t="shared" si="10"/>
        <v>0.27617373217115687</v>
      </c>
      <c r="CI14" s="16">
        <f t="shared" si="11"/>
        <v>0.27623563787638666</v>
      </c>
      <c r="CJ14" s="13">
        <v>39596</v>
      </c>
      <c r="CK14" s="13">
        <v>39596</v>
      </c>
      <c r="CL14">
        <v>4170</v>
      </c>
      <c r="CM14">
        <v>4280</v>
      </c>
      <c r="CN14" s="16">
        <f t="shared" si="12"/>
        <v>0.1053136680472775</v>
      </c>
      <c r="CO14" s="16">
        <f t="shared" si="13"/>
        <v>0.10809172643701384</v>
      </c>
      <c r="CP14" s="13">
        <v>41172</v>
      </c>
      <c r="CQ14" s="13">
        <v>41172</v>
      </c>
      <c r="CR14">
        <v>4166</v>
      </c>
      <c r="CS14">
        <v>4311</v>
      </c>
      <c r="CT14" s="16">
        <f t="shared" si="14"/>
        <v>0.10118527154376761</v>
      </c>
      <c r="CU14" s="16">
        <f t="shared" si="15"/>
        <v>0.10470708248324104</v>
      </c>
      <c r="CV14">
        <v>17268</v>
      </c>
      <c r="CW14">
        <v>1</v>
      </c>
      <c r="CX14">
        <v>1</v>
      </c>
      <c r="CY14">
        <v>0</v>
      </c>
      <c r="CZ14">
        <v>1</v>
      </c>
      <c r="DA14">
        <v>13770</v>
      </c>
      <c r="DB14" s="16">
        <f t="shared" si="16"/>
        <v>0.79742876997915224</v>
      </c>
      <c r="DC14">
        <v>1</v>
      </c>
      <c r="DD14">
        <v>10601</v>
      </c>
      <c r="DE14" s="16">
        <f t="shared" si="17"/>
        <v>0.61391012277044243</v>
      </c>
      <c r="DF14">
        <v>1</v>
      </c>
      <c r="DG14">
        <v>17268</v>
      </c>
      <c r="DH14" s="16">
        <f t="shared" si="18"/>
        <v>1</v>
      </c>
      <c r="DI14">
        <v>0</v>
      </c>
      <c r="DJ14">
        <v>0</v>
      </c>
      <c r="DK14">
        <v>0</v>
      </c>
      <c r="DL14">
        <v>1</v>
      </c>
      <c r="DM14">
        <v>17268</v>
      </c>
      <c r="DN14" s="16">
        <f t="shared" si="19"/>
        <v>1</v>
      </c>
      <c r="DO14">
        <v>1</v>
      </c>
      <c r="DP14">
        <v>17268</v>
      </c>
      <c r="DQ14" s="16">
        <f t="shared" si="20"/>
        <v>1</v>
      </c>
      <c r="DR14">
        <v>0</v>
      </c>
      <c r="DS14">
        <v>1</v>
      </c>
      <c r="DT14">
        <v>1</v>
      </c>
      <c r="DU14">
        <v>1</v>
      </c>
      <c r="DV14">
        <v>1</v>
      </c>
      <c r="DW14">
        <v>1</v>
      </c>
      <c r="DX14">
        <v>16773</v>
      </c>
      <c r="DY14">
        <v>9983</v>
      </c>
      <c r="DZ14">
        <v>15026</v>
      </c>
      <c r="EA14">
        <v>16773</v>
      </c>
      <c r="EB14" s="16">
        <f t="shared" si="21"/>
        <v>0.97133425990271016</v>
      </c>
      <c r="EC14" s="16">
        <f t="shared" si="22"/>
        <v>0.57812138058837159</v>
      </c>
      <c r="ED14" s="16">
        <f t="shared" si="23"/>
        <v>0.87016446606439657</v>
      </c>
      <c r="EE14" s="16">
        <f t="shared" si="24"/>
        <v>0.97133425990271016</v>
      </c>
      <c r="EF14">
        <v>1</v>
      </c>
      <c r="EG14">
        <v>1</v>
      </c>
      <c r="EH14">
        <v>1</v>
      </c>
      <c r="EI14">
        <v>1</v>
      </c>
      <c r="EJ14">
        <v>16415</v>
      </c>
      <c r="EK14">
        <v>9227</v>
      </c>
      <c r="EL14">
        <v>15242</v>
      </c>
      <c r="EM14">
        <v>12856</v>
      </c>
      <c r="EN14" s="16">
        <f t="shared" si="25"/>
        <v>0.95060227009497333</v>
      </c>
      <c r="EO14" s="16">
        <f t="shared" si="26"/>
        <v>0.53434097753069265</v>
      </c>
      <c r="EP14" s="16">
        <f t="shared" si="27"/>
        <v>0.88267315265230484</v>
      </c>
      <c r="EQ14" s="16">
        <f t="shared" si="28"/>
        <v>0.74449849432476256</v>
      </c>
      <c r="ER14">
        <v>1</v>
      </c>
      <c r="ES14">
        <v>1</v>
      </c>
      <c r="ET14">
        <v>1</v>
      </c>
      <c r="EU14">
        <v>0</v>
      </c>
      <c r="EV14">
        <v>1</v>
      </c>
      <c r="EW14">
        <v>1</v>
      </c>
      <c r="EX14">
        <v>17210</v>
      </c>
      <c r="EY14">
        <v>17204</v>
      </c>
      <c r="EZ14">
        <v>17268</v>
      </c>
      <c r="FA14" t="s">
        <v>1148</v>
      </c>
      <c r="FB14">
        <v>17215</v>
      </c>
      <c r="FC14">
        <v>17209</v>
      </c>
      <c r="FD14" s="16">
        <f t="shared" si="29"/>
        <v>0.99664118600880236</v>
      </c>
      <c r="FE14" s="16">
        <f t="shared" si="30"/>
        <v>0.99629372249247161</v>
      </c>
      <c r="FF14" s="16">
        <f t="shared" si="31"/>
        <v>1</v>
      </c>
      <c r="FG14" s="16" t="str">
        <f t="shared" si="32"/>
        <v>No Data</v>
      </c>
      <c r="FH14" s="16">
        <f t="shared" si="33"/>
        <v>0.99693073893907802</v>
      </c>
      <c r="FI14" s="16">
        <f t="shared" si="34"/>
        <v>0.99658327542274727</v>
      </c>
      <c r="FJ14">
        <v>1</v>
      </c>
      <c r="FK14">
        <v>5439</v>
      </c>
      <c r="FL14" s="16">
        <f t="shared" si="35"/>
        <v>0.31497567755385686</v>
      </c>
      <c r="FM14">
        <v>1</v>
      </c>
      <c r="FN14">
        <v>4922</v>
      </c>
      <c r="FO14" s="16">
        <f t="shared" si="36"/>
        <v>0.2850359045633542</v>
      </c>
      <c r="FP14">
        <v>0</v>
      </c>
      <c r="FQ14">
        <v>1</v>
      </c>
      <c r="FR14">
        <v>0</v>
      </c>
      <c r="FS14">
        <v>1</v>
      </c>
      <c r="FT14">
        <v>16974</v>
      </c>
      <c r="FU14" s="16">
        <f t="shared" si="37"/>
        <v>0.98297428769979156</v>
      </c>
      <c r="FV14">
        <v>0</v>
      </c>
      <c r="FW14">
        <v>1</v>
      </c>
      <c r="FX14">
        <v>5623</v>
      </c>
      <c r="FY14" s="16">
        <f t="shared" si="38"/>
        <v>0.32563122538800093</v>
      </c>
      <c r="FZ14">
        <v>1</v>
      </c>
      <c r="GA14">
        <v>17268</v>
      </c>
      <c r="GB14" s="16">
        <f t="shared" si="39"/>
        <v>1</v>
      </c>
      <c r="GC14">
        <v>1</v>
      </c>
      <c r="GD14">
        <v>17268</v>
      </c>
      <c r="GE14" s="16">
        <f t="shared" si="40"/>
        <v>1</v>
      </c>
      <c r="GF14">
        <v>1</v>
      </c>
      <c r="GG14">
        <v>1</v>
      </c>
      <c r="GH14">
        <v>579662</v>
      </c>
      <c r="GI14">
        <v>1</v>
      </c>
      <c r="GJ14">
        <v>579457</v>
      </c>
      <c r="GK14" s="16">
        <f t="shared" si="41"/>
        <v>0.99964634562900445</v>
      </c>
      <c r="GL14">
        <v>1</v>
      </c>
      <c r="GM14">
        <v>579662</v>
      </c>
      <c r="GN14" s="16">
        <f t="shared" si="42"/>
        <v>1</v>
      </c>
      <c r="GO14">
        <v>1</v>
      </c>
      <c r="GP14">
        <v>332809</v>
      </c>
      <c r="GQ14" s="16">
        <f t="shared" si="43"/>
        <v>0.57414320759339066</v>
      </c>
      <c r="GR14">
        <v>1</v>
      </c>
      <c r="GS14">
        <v>579207</v>
      </c>
      <c r="GT14" s="16">
        <f t="shared" si="44"/>
        <v>0.99921505981071723</v>
      </c>
      <c r="GU14">
        <v>1</v>
      </c>
      <c r="GV14">
        <v>228129</v>
      </c>
      <c r="GW14" s="16">
        <f t="shared" si="45"/>
        <v>0.39355520976017055</v>
      </c>
      <c r="GX14">
        <v>0</v>
      </c>
      <c r="GY14">
        <v>0</v>
      </c>
      <c r="GZ14">
        <v>1</v>
      </c>
      <c r="HA14">
        <v>235540</v>
      </c>
      <c r="HB14" s="16">
        <f t="shared" si="46"/>
        <v>0.40634024655747658</v>
      </c>
      <c r="HC14">
        <v>1</v>
      </c>
      <c r="HD14">
        <v>563625</v>
      </c>
      <c r="HE14" s="16">
        <f t="shared" si="47"/>
        <v>0.97233387732851217</v>
      </c>
      <c r="HF14">
        <v>1</v>
      </c>
      <c r="HG14">
        <v>353734</v>
      </c>
      <c r="HH14" s="16">
        <f t="shared" si="48"/>
        <v>0.61024183058403003</v>
      </c>
      <c r="HI14">
        <v>1</v>
      </c>
      <c r="HJ14">
        <v>196641</v>
      </c>
      <c r="HK14" s="16">
        <f t="shared" si="49"/>
        <v>0.33923389837526008</v>
      </c>
      <c r="HL14">
        <v>1</v>
      </c>
      <c r="HM14">
        <v>1</v>
      </c>
      <c r="HN14">
        <v>1</v>
      </c>
      <c r="HO14">
        <v>235827</v>
      </c>
      <c r="HP14" s="16">
        <f t="shared" si="50"/>
        <v>0.40683536267687032</v>
      </c>
      <c r="HQ14">
        <v>1</v>
      </c>
      <c r="HR14">
        <v>235827</v>
      </c>
      <c r="HS14" s="16">
        <f t="shared" si="51"/>
        <v>0.40683536267687032</v>
      </c>
      <c r="HT14">
        <v>0</v>
      </c>
      <c r="HU14" t="s">
        <v>1148</v>
      </c>
      <c r="HV14" s="16" t="str">
        <f t="shared" si="52"/>
        <v>No Data</v>
      </c>
      <c r="HW14">
        <v>1</v>
      </c>
      <c r="HX14">
        <v>1</v>
      </c>
      <c r="HY14">
        <v>1</v>
      </c>
      <c r="HZ14">
        <v>1</v>
      </c>
      <c r="IA14">
        <v>1</v>
      </c>
      <c r="IB14">
        <v>0</v>
      </c>
      <c r="IC14" t="s">
        <v>1148</v>
      </c>
      <c r="ID14" t="s">
        <v>1148</v>
      </c>
      <c r="IE14" s="16" t="str">
        <f t="shared" si="53"/>
        <v>No Data</v>
      </c>
      <c r="IF14" t="s">
        <v>1148</v>
      </c>
      <c r="IG14" t="s">
        <v>1148</v>
      </c>
      <c r="IH14" s="16" t="str">
        <f t="shared" si="54"/>
        <v>No Data</v>
      </c>
      <c r="II14">
        <v>0</v>
      </c>
      <c r="IJ14">
        <v>2</v>
      </c>
      <c r="IK14" s="16">
        <f t="shared" si="55"/>
        <v>1.1545344339894937E-4</v>
      </c>
      <c r="IL14">
        <v>0</v>
      </c>
      <c r="IM14">
        <v>36</v>
      </c>
      <c r="IN14" s="16">
        <f t="shared" si="56"/>
        <v>2.0781619811810889E-3</v>
      </c>
      <c r="IO14">
        <v>0</v>
      </c>
      <c r="IP14">
        <v>110</v>
      </c>
      <c r="IQ14" s="16">
        <f t="shared" si="57"/>
        <v>6.3499393869422159E-3</v>
      </c>
      <c r="IR14">
        <v>0</v>
      </c>
      <c r="IS14">
        <v>548</v>
      </c>
      <c r="IT14" s="16">
        <f t="shared" si="58"/>
        <v>3.1634243491312129E-2</v>
      </c>
      <c r="IU14">
        <v>0</v>
      </c>
      <c r="IV14">
        <v>2198</v>
      </c>
      <c r="IW14" s="16">
        <f t="shared" si="59"/>
        <v>0.12688333429544535</v>
      </c>
      <c r="IX14">
        <v>0</v>
      </c>
      <c r="IY14">
        <v>14429</v>
      </c>
      <c r="IZ14" s="16">
        <f t="shared" si="60"/>
        <v>0.8329388674017203</v>
      </c>
      <c r="JA14" s="4">
        <f t="shared" si="74"/>
        <v>0</v>
      </c>
      <c r="JB14" s="4">
        <f t="shared" si="75"/>
        <v>17323</v>
      </c>
      <c r="JC14">
        <v>67318</v>
      </c>
      <c r="JD14">
        <v>106369</v>
      </c>
      <c r="JE14">
        <v>32966</v>
      </c>
      <c r="JF14">
        <v>21045</v>
      </c>
      <c r="JG14">
        <v>81653</v>
      </c>
      <c r="JH14">
        <v>34008</v>
      </c>
      <c r="JI14">
        <v>71157</v>
      </c>
      <c r="JJ14">
        <v>9231</v>
      </c>
      <c r="JK14">
        <v>150820</v>
      </c>
      <c r="JL14">
        <v>5095</v>
      </c>
      <c r="JM14">
        <f t="shared" si="62"/>
        <v>403914</v>
      </c>
      <c r="JN14">
        <f t="shared" si="63"/>
        <v>175748</v>
      </c>
      <c r="JO14" s="16">
        <f t="shared" si="64"/>
        <v>0.16666419089212059</v>
      </c>
      <c r="JP14" s="16">
        <f t="shared" si="65"/>
        <v>0.60523590595625554</v>
      </c>
      <c r="JQ14" s="16">
        <f t="shared" si="66"/>
        <v>8.1616383685636049E-2</v>
      </c>
      <c r="JR14" s="16">
        <f t="shared" si="67"/>
        <v>0.11974531715865899</v>
      </c>
      <c r="JS14" s="16">
        <f t="shared" si="68"/>
        <v>0.20215441900998726</v>
      </c>
      <c r="JT14" s="16">
        <f t="shared" si="69"/>
        <v>0.19350433575346518</v>
      </c>
      <c r="JU14" s="16">
        <f t="shared" si="70"/>
        <v>0.1761686893744708</v>
      </c>
      <c r="JV14" s="16">
        <f t="shared" si="71"/>
        <v>5.2524068552700455E-2</v>
      </c>
      <c r="JW14" s="16">
        <f t="shared" si="72"/>
        <v>0.37339631703778525</v>
      </c>
      <c r="JX14" s="16">
        <f t="shared" si="73"/>
        <v>2.8990372578919819E-2</v>
      </c>
      <c r="JY14">
        <v>1</v>
      </c>
      <c r="JZ14">
        <v>1</v>
      </c>
      <c r="KA14">
        <v>1</v>
      </c>
      <c r="KB14">
        <v>1</v>
      </c>
      <c r="KC14">
        <v>1</v>
      </c>
      <c r="KD14">
        <v>0</v>
      </c>
      <c r="KE14">
        <v>0</v>
      </c>
      <c r="KF14">
        <v>0</v>
      </c>
      <c r="KG14">
        <v>1</v>
      </c>
      <c r="KH14">
        <v>1</v>
      </c>
      <c r="KI14">
        <v>0</v>
      </c>
      <c r="KJ14">
        <v>1</v>
      </c>
      <c r="KK14">
        <v>1</v>
      </c>
      <c r="KL14">
        <v>0</v>
      </c>
      <c r="KM14">
        <v>1</v>
      </c>
      <c r="KN14">
        <v>1</v>
      </c>
      <c r="KO14">
        <v>0</v>
      </c>
      <c r="KP14">
        <v>1</v>
      </c>
      <c r="KQ14">
        <v>0</v>
      </c>
      <c r="KR14">
        <v>0</v>
      </c>
      <c r="KS14">
        <v>0</v>
      </c>
      <c r="KT14">
        <v>0</v>
      </c>
      <c r="KU14">
        <v>0</v>
      </c>
      <c r="KV14">
        <v>0</v>
      </c>
      <c r="KW14">
        <v>0</v>
      </c>
      <c r="KX14">
        <v>0</v>
      </c>
      <c r="KY14">
        <v>0</v>
      </c>
      <c r="KZ14">
        <v>0</v>
      </c>
      <c r="LA14">
        <v>0</v>
      </c>
      <c r="LB14">
        <v>1</v>
      </c>
      <c r="LC14">
        <v>0</v>
      </c>
      <c r="LD14">
        <v>0</v>
      </c>
      <c r="LE14">
        <v>1</v>
      </c>
      <c r="LF14">
        <v>0</v>
      </c>
      <c r="LG14">
        <v>0</v>
      </c>
      <c r="LH14">
        <v>0</v>
      </c>
      <c r="LI14">
        <v>0</v>
      </c>
      <c r="LJ14">
        <v>0</v>
      </c>
      <c r="LK14">
        <v>0</v>
      </c>
      <c r="LL14">
        <v>0</v>
      </c>
      <c r="LM14">
        <v>0</v>
      </c>
      <c r="LN14">
        <v>0</v>
      </c>
      <c r="LO14">
        <v>0</v>
      </c>
      <c r="LP14">
        <v>0</v>
      </c>
      <c r="LQ14">
        <v>0</v>
      </c>
      <c r="LR14">
        <v>1</v>
      </c>
      <c r="LS14">
        <v>1</v>
      </c>
      <c r="LT14">
        <v>1</v>
      </c>
      <c r="LU14">
        <v>1</v>
      </c>
      <c r="LV14" t="s">
        <v>1148</v>
      </c>
      <c r="LW14">
        <v>1</v>
      </c>
      <c r="LX14">
        <v>1</v>
      </c>
      <c r="LY14">
        <v>1</v>
      </c>
      <c r="LZ14" t="s">
        <v>1148</v>
      </c>
      <c r="MA14">
        <v>1</v>
      </c>
      <c r="MB14">
        <v>1</v>
      </c>
      <c r="MC14">
        <v>1</v>
      </c>
      <c r="MD14" t="s">
        <v>1148</v>
      </c>
      <c r="ME14">
        <v>1</v>
      </c>
      <c r="MF14">
        <v>1</v>
      </c>
      <c r="MG14">
        <v>1</v>
      </c>
      <c r="MH14" t="s">
        <v>1148</v>
      </c>
      <c r="MI14">
        <v>0</v>
      </c>
      <c r="MJ14" t="s">
        <v>1148</v>
      </c>
      <c r="MK14" t="s">
        <v>1148</v>
      </c>
      <c r="ML14" t="s">
        <v>1148</v>
      </c>
      <c r="MM14">
        <v>3</v>
      </c>
      <c r="MN14">
        <v>0</v>
      </c>
      <c r="MO14">
        <v>1</v>
      </c>
      <c r="MP14">
        <v>0</v>
      </c>
      <c r="MQ14" t="s">
        <v>1148</v>
      </c>
      <c r="MR14" t="s">
        <v>1148</v>
      </c>
      <c r="MS14" t="s">
        <v>1148</v>
      </c>
      <c r="MT14" t="s">
        <v>1148</v>
      </c>
      <c r="MU14" t="s">
        <v>1148</v>
      </c>
      <c r="MV14" t="s">
        <v>1148</v>
      </c>
      <c r="MW14">
        <v>1</v>
      </c>
      <c r="MX14" s="12">
        <v>42107.749679282409</v>
      </c>
      <c r="MY14" t="s">
        <v>1335</v>
      </c>
      <c r="MZ14" s="12">
        <v>42107.749679282409</v>
      </c>
      <c r="NA14" t="s">
        <v>1335</v>
      </c>
      <c r="NB14" s="12">
        <v>42107.749679282409</v>
      </c>
      <c r="NC14" t="s">
        <v>1335</v>
      </c>
    </row>
    <row r="15" spans="1:367" s="4" customFormat="1" x14ac:dyDescent="0.3">
      <c r="A15" s="4" t="s">
        <v>1334</v>
      </c>
      <c r="B15" s="4">
        <v>1</v>
      </c>
      <c r="C15" s="4">
        <v>0</v>
      </c>
      <c r="D15" s="4">
        <v>1</v>
      </c>
      <c r="E15">
        <v>0</v>
      </c>
      <c r="F15" t="s">
        <v>1148</v>
      </c>
      <c r="G15">
        <v>0</v>
      </c>
      <c r="H15" t="s">
        <v>1148</v>
      </c>
      <c r="I15">
        <v>1</v>
      </c>
      <c r="J15">
        <v>1</v>
      </c>
      <c r="K15" s="4">
        <v>1</v>
      </c>
      <c r="L15">
        <v>1</v>
      </c>
      <c r="M15">
        <v>1</v>
      </c>
      <c r="N15">
        <v>0</v>
      </c>
      <c r="O15" t="s">
        <v>1148</v>
      </c>
      <c r="P15">
        <v>0</v>
      </c>
      <c r="Q15" t="s">
        <v>1148</v>
      </c>
      <c r="R15">
        <v>0</v>
      </c>
      <c r="S15" t="s">
        <v>1148</v>
      </c>
      <c r="T15" s="4" t="s">
        <v>1148</v>
      </c>
      <c r="U15" s="4" t="s">
        <v>1148</v>
      </c>
      <c r="V15" s="4">
        <v>1</v>
      </c>
      <c r="W15" s="4" t="s">
        <v>1148</v>
      </c>
      <c r="X15" s="4" t="s">
        <v>1148</v>
      </c>
      <c r="Y15" s="4" t="s">
        <v>1148</v>
      </c>
      <c r="Z15" s="4" t="s">
        <v>1148</v>
      </c>
      <c r="AA15" s="4" t="s">
        <v>1148</v>
      </c>
      <c r="AB15" s="4" t="s">
        <v>1148</v>
      </c>
      <c r="AC15" s="4" t="s">
        <v>1148</v>
      </c>
      <c r="AD15" s="4">
        <v>0</v>
      </c>
      <c r="AE15" t="s">
        <v>1148</v>
      </c>
      <c r="AF15" s="4" t="s">
        <v>1148</v>
      </c>
      <c r="AG15" s="4" t="s">
        <v>1148</v>
      </c>
      <c r="AH15" s="4" t="s">
        <v>1148</v>
      </c>
      <c r="AI15" s="4">
        <v>0</v>
      </c>
      <c r="AJ15" s="4">
        <v>0</v>
      </c>
      <c r="AK15" s="4">
        <v>0</v>
      </c>
      <c r="AL15" s="4">
        <v>0</v>
      </c>
      <c r="AM15" s="4">
        <v>0</v>
      </c>
      <c r="AN15" s="4">
        <v>0</v>
      </c>
      <c r="AO15" s="4">
        <v>0</v>
      </c>
      <c r="AP15" s="4">
        <v>0</v>
      </c>
      <c r="AQ15" s="4">
        <v>0</v>
      </c>
      <c r="AR15" s="4">
        <v>0</v>
      </c>
      <c r="AS15" s="4">
        <v>0</v>
      </c>
      <c r="AT15" s="4">
        <v>2</v>
      </c>
      <c r="AU15" s="4" t="s">
        <v>1148</v>
      </c>
      <c r="AV15" s="17">
        <v>34581.599999999999</v>
      </c>
      <c r="AW15" s="4">
        <v>44924</v>
      </c>
      <c r="AX15" s="4">
        <v>3614</v>
      </c>
      <c r="AY15" s="16">
        <f t="shared" si="0"/>
        <v>1.2990723390473546</v>
      </c>
      <c r="AZ15" s="16">
        <f t="shared" si="1"/>
        <v>1.4035787817799061</v>
      </c>
      <c r="BA15" s="17">
        <v>193352.4</v>
      </c>
      <c r="BB15" s="4">
        <v>281814</v>
      </c>
      <c r="BC15" s="16">
        <f t="shared" si="2"/>
        <v>1.4575148795670496</v>
      </c>
      <c r="BD15" s="4">
        <v>260511</v>
      </c>
      <c r="BE15" s="16">
        <f t="shared" si="76"/>
        <v>1.3473378142707306</v>
      </c>
      <c r="BF15" s="17">
        <v>197996.6</v>
      </c>
      <c r="BG15" s="4">
        <v>352403</v>
      </c>
      <c r="BH15" s="16">
        <f t="shared" si="4"/>
        <v>1.7798436942856595</v>
      </c>
      <c r="BI15" s="4">
        <v>199037</v>
      </c>
      <c r="BJ15" s="16">
        <f t="shared" si="5"/>
        <v>1.0052546356856633</v>
      </c>
      <c r="BK15" s="17">
        <v>1653169.5</v>
      </c>
      <c r="BL15" s="4">
        <v>56333</v>
      </c>
      <c r="BM15" s="16">
        <f t="shared" si="6"/>
        <v>3.4075755692323142E-2</v>
      </c>
      <c r="BN15" s="4">
        <v>29596</v>
      </c>
      <c r="BO15" s="16">
        <f t="shared" si="7"/>
        <v>1.7902580467399138E-2</v>
      </c>
      <c r="BP15" s="4">
        <v>79</v>
      </c>
      <c r="BQ15" s="4">
        <v>574</v>
      </c>
      <c r="BR15" s="4">
        <v>61</v>
      </c>
      <c r="BS15" s="4">
        <v>50</v>
      </c>
      <c r="BT15" s="4">
        <v>277</v>
      </c>
      <c r="BU15" s="4">
        <v>1003</v>
      </c>
      <c r="BV15" s="4">
        <v>180</v>
      </c>
      <c r="BW15" s="4">
        <v>387</v>
      </c>
      <c r="BX15" s="17">
        <v>48990.6</v>
      </c>
      <c r="BY15" s="17">
        <v>48990.6</v>
      </c>
      <c r="BZ15" s="4" t="s">
        <v>1148</v>
      </c>
      <c r="CA15" s="4">
        <v>35630</v>
      </c>
      <c r="CB15" s="16" t="str">
        <f t="shared" si="8"/>
        <v>No Data</v>
      </c>
      <c r="CC15" s="16">
        <f t="shared" si="9"/>
        <v>0.72728237661918815</v>
      </c>
      <c r="CD15" s="17">
        <v>139411.79999999999</v>
      </c>
      <c r="CE15" s="17">
        <v>139411.79999999999</v>
      </c>
      <c r="CF15" s="4" t="s">
        <v>1148</v>
      </c>
      <c r="CG15" s="4">
        <v>138342</v>
      </c>
      <c r="CH15" s="16" t="str">
        <f t="shared" si="10"/>
        <v>No Data</v>
      </c>
      <c r="CI15" s="16">
        <f t="shared" si="11"/>
        <v>0.99232633105662515</v>
      </c>
      <c r="CJ15" s="17">
        <v>69745.399999999994</v>
      </c>
      <c r="CK15" s="17">
        <v>69745.399999999994</v>
      </c>
      <c r="CL15" s="4" t="s">
        <v>1148</v>
      </c>
      <c r="CM15" s="4">
        <v>44980</v>
      </c>
      <c r="CN15" s="16" t="str">
        <f t="shared" si="12"/>
        <v>No Data</v>
      </c>
      <c r="CO15" s="16">
        <f t="shared" si="13"/>
        <v>0.64491708413744853</v>
      </c>
      <c r="CP15" s="17">
        <v>69666.399999999994</v>
      </c>
      <c r="CQ15" s="17">
        <v>69666.399999999994</v>
      </c>
      <c r="CR15" s="4" t="s">
        <v>1148</v>
      </c>
      <c r="CS15" s="4">
        <v>37484</v>
      </c>
      <c r="CT15" s="16" t="str">
        <f t="shared" si="14"/>
        <v>No Data</v>
      </c>
      <c r="CU15" s="16">
        <f t="shared" si="15"/>
        <v>0.53804990641112505</v>
      </c>
      <c r="CV15" s="4">
        <v>48524</v>
      </c>
      <c r="CW15" s="4">
        <v>1</v>
      </c>
      <c r="CX15" s="4">
        <v>0</v>
      </c>
      <c r="CY15" s="4">
        <v>1</v>
      </c>
      <c r="CZ15" s="4">
        <v>1</v>
      </c>
      <c r="DA15" s="4">
        <v>48524</v>
      </c>
      <c r="DB15" s="16">
        <f t="shared" si="16"/>
        <v>1</v>
      </c>
      <c r="DC15" s="4">
        <v>1</v>
      </c>
      <c r="DD15" s="4">
        <v>39719</v>
      </c>
      <c r="DE15" s="16">
        <f t="shared" si="17"/>
        <v>0.8185434012035282</v>
      </c>
      <c r="DF15" s="4">
        <v>1</v>
      </c>
      <c r="DG15" s="4">
        <v>48524</v>
      </c>
      <c r="DH15" s="16">
        <f t="shared" si="18"/>
        <v>1</v>
      </c>
      <c r="DI15" s="4">
        <v>0</v>
      </c>
      <c r="DJ15" s="4">
        <v>0</v>
      </c>
      <c r="DK15" s="4">
        <v>0</v>
      </c>
      <c r="DL15" s="4">
        <v>1</v>
      </c>
      <c r="DM15" s="4">
        <v>48524</v>
      </c>
      <c r="DN15" s="16">
        <f t="shared" si="19"/>
        <v>1</v>
      </c>
      <c r="DO15" s="4">
        <v>1</v>
      </c>
      <c r="DP15" s="4">
        <v>48524</v>
      </c>
      <c r="DQ15" s="16">
        <f t="shared" si="20"/>
        <v>1</v>
      </c>
      <c r="DR15" s="4">
        <v>0</v>
      </c>
      <c r="DS15" s="4">
        <v>0</v>
      </c>
      <c r="DT15" s="4">
        <v>1</v>
      </c>
      <c r="DU15" s="4">
        <v>1</v>
      </c>
      <c r="DV15" s="4">
        <v>1</v>
      </c>
      <c r="DW15" s="4">
        <v>1</v>
      </c>
      <c r="DX15" s="4">
        <v>48524</v>
      </c>
      <c r="DY15" s="4">
        <v>32728</v>
      </c>
      <c r="DZ15" s="4">
        <v>45187</v>
      </c>
      <c r="EA15" s="4">
        <v>290</v>
      </c>
      <c r="EB15" s="16">
        <f t="shared" si="21"/>
        <v>1</v>
      </c>
      <c r="EC15" s="16">
        <f t="shared" si="22"/>
        <v>0.67447036518011705</v>
      </c>
      <c r="ED15" s="16">
        <f t="shared" si="23"/>
        <v>0.93122990685021845</v>
      </c>
      <c r="EE15" s="16">
        <f t="shared" si="24"/>
        <v>5.976424037589646E-3</v>
      </c>
      <c r="EF15" s="4">
        <v>1</v>
      </c>
      <c r="EG15" s="4">
        <v>1</v>
      </c>
      <c r="EH15" s="4">
        <v>1</v>
      </c>
      <c r="EI15" s="4">
        <v>1</v>
      </c>
      <c r="EJ15" s="4">
        <v>45285</v>
      </c>
      <c r="EK15" s="4">
        <v>34226</v>
      </c>
      <c r="EL15" s="4">
        <v>46094</v>
      </c>
      <c r="EM15" s="4">
        <v>47021</v>
      </c>
      <c r="EN15" s="16">
        <f t="shared" si="25"/>
        <v>0.9332495260077488</v>
      </c>
      <c r="EO15" s="16">
        <f t="shared" si="26"/>
        <v>0.70534168658808016</v>
      </c>
      <c r="EP15" s="16">
        <f t="shared" si="27"/>
        <v>0.94992168823674883</v>
      </c>
      <c r="EQ15" s="16">
        <f t="shared" si="28"/>
        <v>0.96902563679828535</v>
      </c>
      <c r="ER15" s="4">
        <v>1</v>
      </c>
      <c r="ES15" s="4">
        <v>1</v>
      </c>
      <c r="ET15" s="4">
        <v>1</v>
      </c>
      <c r="EU15" s="4">
        <v>1</v>
      </c>
      <c r="EV15" s="4">
        <v>1</v>
      </c>
      <c r="EW15" s="4">
        <v>1</v>
      </c>
      <c r="EX15" s="4">
        <v>48522</v>
      </c>
      <c r="EY15" s="4">
        <v>48524</v>
      </c>
      <c r="EZ15" s="4">
        <v>48524</v>
      </c>
      <c r="FA15" s="4">
        <v>47392</v>
      </c>
      <c r="FB15" s="4">
        <v>48524</v>
      </c>
      <c r="FC15" s="4">
        <v>47392</v>
      </c>
      <c r="FD15" s="16">
        <f t="shared" si="29"/>
        <v>0.99995878328249943</v>
      </c>
      <c r="FE15" s="16">
        <f t="shared" si="30"/>
        <v>1</v>
      </c>
      <c r="FF15" s="16">
        <f t="shared" si="31"/>
        <v>1</v>
      </c>
      <c r="FG15" s="16">
        <f t="shared" si="32"/>
        <v>0.9766713378946501</v>
      </c>
      <c r="FH15" s="16">
        <f t="shared" si="33"/>
        <v>1</v>
      </c>
      <c r="FI15" s="16">
        <f t="shared" si="34"/>
        <v>0.9766713378946501</v>
      </c>
      <c r="FJ15" s="4">
        <v>1</v>
      </c>
      <c r="FK15" s="4">
        <v>48524</v>
      </c>
      <c r="FL15" s="16">
        <f t="shared" si="35"/>
        <v>1</v>
      </c>
      <c r="FM15" s="4">
        <v>1</v>
      </c>
      <c r="FN15" s="4">
        <v>7126</v>
      </c>
      <c r="FO15" s="16">
        <f t="shared" si="36"/>
        <v>0.14685516445470284</v>
      </c>
      <c r="FP15" s="4">
        <v>0</v>
      </c>
      <c r="FQ15" s="4">
        <v>0</v>
      </c>
      <c r="FR15" s="4">
        <v>0</v>
      </c>
      <c r="FS15" s="4">
        <v>1</v>
      </c>
      <c r="FT15" s="4">
        <v>32484</v>
      </c>
      <c r="FU15" s="16">
        <f t="shared" si="37"/>
        <v>0.66944192564504168</v>
      </c>
      <c r="FV15" s="4">
        <v>0</v>
      </c>
      <c r="FW15" s="4">
        <v>0</v>
      </c>
      <c r="FX15" s="4" t="s">
        <v>1148</v>
      </c>
      <c r="FY15" s="16" t="str">
        <f t="shared" si="38"/>
        <v>No Data</v>
      </c>
      <c r="FZ15" s="4">
        <v>1</v>
      </c>
      <c r="GA15" s="4">
        <v>62</v>
      </c>
      <c r="GB15" s="16">
        <f t="shared" si="39"/>
        <v>1.2777182425191657E-3</v>
      </c>
      <c r="GC15" s="4">
        <v>0</v>
      </c>
      <c r="GD15" s="4" t="s">
        <v>1148</v>
      </c>
      <c r="GE15" s="16" t="str">
        <f t="shared" si="40"/>
        <v>No Data</v>
      </c>
      <c r="GF15" s="4">
        <v>0</v>
      </c>
      <c r="GG15" s="4">
        <v>0</v>
      </c>
      <c r="GH15" s="4">
        <v>1062227</v>
      </c>
      <c r="GI15" s="4">
        <v>1</v>
      </c>
      <c r="GJ15" s="4">
        <v>1062227</v>
      </c>
      <c r="GK15" s="16">
        <f t="shared" si="41"/>
        <v>1</v>
      </c>
      <c r="GL15" s="4">
        <v>1</v>
      </c>
      <c r="GM15" s="4">
        <v>1062227</v>
      </c>
      <c r="GN15" s="16">
        <f t="shared" si="42"/>
        <v>1</v>
      </c>
      <c r="GO15" s="4">
        <v>1</v>
      </c>
      <c r="GP15" s="4">
        <v>614199</v>
      </c>
      <c r="GQ15" s="16">
        <f t="shared" si="43"/>
        <v>0.578218215127275</v>
      </c>
      <c r="GR15" s="4">
        <v>1</v>
      </c>
      <c r="GS15" s="4">
        <v>493276</v>
      </c>
      <c r="GT15" s="16">
        <f t="shared" si="44"/>
        <v>0.46437908281374884</v>
      </c>
      <c r="GU15" s="4">
        <v>0</v>
      </c>
      <c r="GV15" s="4" t="s">
        <v>1148</v>
      </c>
      <c r="GW15" s="16" t="str">
        <f t="shared" si="45"/>
        <v>No Data</v>
      </c>
      <c r="GX15" s="4">
        <v>0</v>
      </c>
      <c r="GY15" s="4">
        <v>0</v>
      </c>
      <c r="GZ15" s="4">
        <v>0</v>
      </c>
      <c r="HA15" s="4" t="s">
        <v>1148</v>
      </c>
      <c r="HB15" s="16" t="str">
        <f t="shared" si="46"/>
        <v>No Data</v>
      </c>
      <c r="HC15" s="4">
        <v>0</v>
      </c>
      <c r="HD15" s="4" t="s">
        <v>1148</v>
      </c>
      <c r="HE15" s="16" t="str">
        <f t="shared" si="47"/>
        <v>No Data</v>
      </c>
      <c r="HF15" s="4">
        <v>0</v>
      </c>
      <c r="HG15" s="4" t="s">
        <v>1148</v>
      </c>
      <c r="HH15" s="16" t="str">
        <f t="shared" si="48"/>
        <v>No Data</v>
      </c>
      <c r="HI15" s="4">
        <v>0</v>
      </c>
      <c r="HJ15" s="4" t="s">
        <v>1148</v>
      </c>
      <c r="HK15" s="16" t="str">
        <f t="shared" si="49"/>
        <v>No Data</v>
      </c>
      <c r="HL15" s="4">
        <v>0</v>
      </c>
      <c r="HM15" s="4">
        <v>0</v>
      </c>
      <c r="HN15" s="4">
        <v>0</v>
      </c>
      <c r="HO15" s="4" t="s">
        <v>1148</v>
      </c>
      <c r="HP15" s="16" t="str">
        <f t="shared" si="50"/>
        <v>No Data</v>
      </c>
      <c r="HQ15" s="4">
        <v>0</v>
      </c>
      <c r="HR15" s="4" t="s">
        <v>1148</v>
      </c>
      <c r="HS15" s="16" t="str">
        <f t="shared" si="51"/>
        <v>No Data</v>
      </c>
      <c r="HT15" s="4">
        <v>0</v>
      </c>
      <c r="HU15" s="4" t="s">
        <v>1148</v>
      </c>
      <c r="HV15" s="16" t="str">
        <f t="shared" si="52"/>
        <v>No Data</v>
      </c>
      <c r="HW15" s="4">
        <v>0</v>
      </c>
      <c r="HX15" s="4">
        <v>0</v>
      </c>
      <c r="HY15" s="4">
        <v>0</v>
      </c>
      <c r="HZ15" s="4">
        <v>0</v>
      </c>
      <c r="IA15" s="4">
        <v>0</v>
      </c>
      <c r="IB15" s="4">
        <v>1</v>
      </c>
      <c r="IC15" s="4">
        <v>349456</v>
      </c>
      <c r="ID15" s="4">
        <v>444813</v>
      </c>
      <c r="IE15" s="16">
        <f t="shared" si="53"/>
        <v>0.78562452086607182</v>
      </c>
      <c r="IF15" s="4">
        <v>637654</v>
      </c>
      <c r="IG15" s="4">
        <v>656416</v>
      </c>
      <c r="IH15" s="16">
        <f t="shared" si="54"/>
        <v>0.9714175157217374</v>
      </c>
      <c r="II15" s="4">
        <v>8</v>
      </c>
      <c r="IJ15" s="4">
        <v>13</v>
      </c>
      <c r="IK15" s="16">
        <f t="shared" si="55"/>
        <v>4.3326662402772909E-4</v>
      </c>
      <c r="IL15" s="4">
        <v>16965</v>
      </c>
      <c r="IM15" s="4">
        <v>227</v>
      </c>
      <c r="IN15" s="16">
        <f t="shared" si="56"/>
        <v>0.35470094287070086</v>
      </c>
      <c r="IO15" s="4">
        <v>24613</v>
      </c>
      <c r="IP15" s="4">
        <v>443</v>
      </c>
      <c r="IQ15" s="16">
        <f t="shared" si="57"/>
        <v>0.5169489776970847</v>
      </c>
      <c r="IR15" s="4">
        <v>3125</v>
      </c>
      <c r="IS15" s="4">
        <v>454</v>
      </c>
      <c r="IT15" s="16">
        <f t="shared" si="58"/>
        <v>7.3841011780725829E-2</v>
      </c>
      <c r="IU15" s="4">
        <v>141</v>
      </c>
      <c r="IV15" s="4">
        <v>322</v>
      </c>
      <c r="IW15" s="16">
        <f t="shared" si="59"/>
        <v>9.5524974726113598E-3</v>
      </c>
      <c r="IX15" s="4">
        <v>91</v>
      </c>
      <c r="IY15" s="4">
        <v>2067</v>
      </c>
      <c r="IZ15" s="16">
        <f t="shared" si="60"/>
        <v>4.4523303554849493E-2</v>
      </c>
      <c r="JA15" s="4">
        <f t="shared" si="74"/>
        <v>44943</v>
      </c>
      <c r="JB15" s="4">
        <f t="shared" si="75"/>
        <v>3526</v>
      </c>
      <c r="JC15" s="4">
        <v>80936</v>
      </c>
      <c r="JD15" s="4">
        <v>2653</v>
      </c>
      <c r="JE15" s="4">
        <v>125464</v>
      </c>
      <c r="JF15" s="4">
        <v>3813</v>
      </c>
      <c r="JG15" s="4">
        <v>138479</v>
      </c>
      <c r="JH15" s="4">
        <v>3236</v>
      </c>
      <c r="JI15" s="4">
        <v>143213</v>
      </c>
      <c r="JJ15" s="4">
        <v>1666</v>
      </c>
      <c r="JK15" s="4">
        <v>574086</v>
      </c>
      <c r="JL15" s="4">
        <v>1424</v>
      </c>
      <c r="JM15">
        <f t="shared" si="62"/>
        <v>1062178</v>
      </c>
      <c r="JN15">
        <f t="shared" si="63"/>
        <v>12792</v>
      </c>
      <c r="JO15" s="16">
        <f t="shared" si="64"/>
        <v>7.6198151345631335E-2</v>
      </c>
      <c r="JP15" s="16">
        <f t="shared" si="65"/>
        <v>0.20739524702939338</v>
      </c>
      <c r="JQ15" s="16">
        <f t="shared" si="66"/>
        <v>0.11811956188134193</v>
      </c>
      <c r="JR15" s="16">
        <f t="shared" si="67"/>
        <v>0.29807692307692307</v>
      </c>
      <c r="JS15" s="16">
        <f t="shared" si="68"/>
        <v>0.13037268706375013</v>
      </c>
      <c r="JT15" s="16">
        <f t="shared" si="69"/>
        <v>0.25297060662914322</v>
      </c>
      <c r="JU15" s="16">
        <f t="shared" si="70"/>
        <v>0.13482956717235717</v>
      </c>
      <c r="JV15" s="16">
        <f t="shared" si="71"/>
        <v>0.13023764853033146</v>
      </c>
      <c r="JW15" s="16">
        <f t="shared" si="72"/>
        <v>0.54048003253691945</v>
      </c>
      <c r="JX15" s="16">
        <f t="shared" si="73"/>
        <v>0.11131957473420888</v>
      </c>
      <c r="JY15" s="4">
        <v>1</v>
      </c>
      <c r="JZ15" s="4">
        <v>1</v>
      </c>
      <c r="KA15" s="4">
        <v>1</v>
      </c>
      <c r="KB15" s="4">
        <v>1</v>
      </c>
      <c r="KC15" s="4">
        <v>1</v>
      </c>
      <c r="KD15" s="4">
        <v>1</v>
      </c>
      <c r="KE15" s="4">
        <v>1</v>
      </c>
      <c r="KF15" s="4">
        <v>1</v>
      </c>
      <c r="KG15" s="4">
        <v>1</v>
      </c>
      <c r="KH15" s="4">
        <v>0</v>
      </c>
      <c r="KI15" s="4">
        <v>0</v>
      </c>
      <c r="KJ15" s="4">
        <v>1</v>
      </c>
      <c r="KK15" s="4">
        <v>1</v>
      </c>
      <c r="KL15" s="4">
        <v>1</v>
      </c>
      <c r="KM15" s="4">
        <v>1</v>
      </c>
      <c r="KN15" s="4">
        <v>1</v>
      </c>
      <c r="KO15">
        <v>1</v>
      </c>
      <c r="KP15">
        <v>1</v>
      </c>
      <c r="KQ15">
        <v>1</v>
      </c>
      <c r="KR15">
        <v>0</v>
      </c>
      <c r="KS15">
        <v>1</v>
      </c>
      <c r="KT15">
        <v>0</v>
      </c>
      <c r="KU15">
        <v>1</v>
      </c>
      <c r="KV15">
        <v>0</v>
      </c>
      <c r="KW15">
        <v>1</v>
      </c>
      <c r="KX15">
        <v>0</v>
      </c>
      <c r="KY15">
        <v>1</v>
      </c>
      <c r="KZ15">
        <v>0</v>
      </c>
      <c r="LA15">
        <v>1</v>
      </c>
      <c r="LB15">
        <v>0</v>
      </c>
      <c r="LC15">
        <v>1</v>
      </c>
      <c r="LD15">
        <v>0</v>
      </c>
      <c r="LE15">
        <v>1</v>
      </c>
      <c r="LF15">
        <v>1</v>
      </c>
      <c r="LG15">
        <v>0</v>
      </c>
      <c r="LH15">
        <v>0</v>
      </c>
      <c r="LI15">
        <v>0</v>
      </c>
      <c r="LJ15">
        <v>0</v>
      </c>
      <c r="LK15">
        <v>1</v>
      </c>
      <c r="LL15">
        <v>1</v>
      </c>
      <c r="LM15">
        <v>1</v>
      </c>
      <c r="LN15">
        <v>1</v>
      </c>
      <c r="LO15">
        <v>1</v>
      </c>
      <c r="LP15">
        <v>1</v>
      </c>
      <c r="LQ15">
        <v>1</v>
      </c>
      <c r="LR15">
        <v>1</v>
      </c>
      <c r="LS15" s="4">
        <v>1</v>
      </c>
      <c r="LT15" s="4">
        <v>1</v>
      </c>
      <c r="LU15" s="4" t="s">
        <v>1148</v>
      </c>
      <c r="LV15" s="4" t="s">
        <v>1148</v>
      </c>
      <c r="LW15" s="4">
        <v>1</v>
      </c>
      <c r="LX15" s="4">
        <v>1</v>
      </c>
      <c r="LY15" s="4" t="s">
        <v>1148</v>
      </c>
      <c r="LZ15" s="4" t="s">
        <v>1148</v>
      </c>
      <c r="MA15" s="4">
        <v>1</v>
      </c>
      <c r="MB15" s="4">
        <v>1</v>
      </c>
      <c r="MC15" s="4" t="s">
        <v>1148</v>
      </c>
      <c r="MD15" s="4" t="s">
        <v>1148</v>
      </c>
      <c r="ME15" s="4">
        <v>0</v>
      </c>
      <c r="MF15" s="4" t="s">
        <v>1148</v>
      </c>
      <c r="MG15" s="4" t="s">
        <v>1148</v>
      </c>
      <c r="MH15" s="4" t="s">
        <v>1148</v>
      </c>
      <c r="MI15" s="4">
        <v>0</v>
      </c>
      <c r="MJ15" s="4" t="s">
        <v>1148</v>
      </c>
      <c r="MK15" s="4" t="s">
        <v>1148</v>
      </c>
      <c r="ML15" s="4" t="s">
        <v>1148</v>
      </c>
      <c r="MM15" s="4">
        <v>2</v>
      </c>
      <c r="MN15" s="4">
        <v>0</v>
      </c>
      <c r="MO15" s="4">
        <v>0</v>
      </c>
      <c r="MP15" s="4">
        <v>0</v>
      </c>
      <c r="MQ15" s="4" t="s">
        <v>1148</v>
      </c>
      <c r="MR15" s="4" t="s">
        <v>1148</v>
      </c>
      <c r="MS15" s="4" t="s">
        <v>1148</v>
      </c>
      <c r="MT15" s="4" t="s">
        <v>1148</v>
      </c>
      <c r="MU15" s="4" t="s">
        <v>1148</v>
      </c>
      <c r="MV15" s="4" t="s">
        <v>1148</v>
      </c>
      <c r="MW15" s="4">
        <v>1</v>
      </c>
      <c r="MX15" s="18">
        <v>42107.627430555556</v>
      </c>
      <c r="MY15" s="4" t="s">
        <v>1333</v>
      </c>
      <c r="MZ15" s="18">
        <v>42153.515578819446</v>
      </c>
      <c r="NA15" s="4" t="s">
        <v>1203</v>
      </c>
      <c r="NB15" s="18">
        <v>42153.515578819446</v>
      </c>
      <c r="NC15" s="4" t="s">
        <v>1203</v>
      </c>
    </row>
    <row r="16" spans="1:367" x14ac:dyDescent="0.3">
      <c r="A16" t="s">
        <v>1332</v>
      </c>
      <c r="B16">
        <v>1</v>
      </c>
      <c r="C16">
        <v>0</v>
      </c>
      <c r="D16">
        <v>1</v>
      </c>
      <c r="E16">
        <v>1</v>
      </c>
      <c r="F16">
        <v>0</v>
      </c>
      <c r="G16">
        <v>0</v>
      </c>
      <c r="H16" t="s">
        <v>1148</v>
      </c>
      <c r="I16">
        <v>1</v>
      </c>
      <c r="J16">
        <v>0</v>
      </c>
      <c r="K16">
        <v>1</v>
      </c>
      <c r="L16">
        <v>1</v>
      </c>
      <c r="M16">
        <v>1</v>
      </c>
      <c r="N16">
        <v>1</v>
      </c>
      <c r="O16">
        <v>1</v>
      </c>
      <c r="P16">
        <v>0</v>
      </c>
      <c r="Q16" t="s">
        <v>1148</v>
      </c>
      <c r="R16">
        <v>1</v>
      </c>
      <c r="S16">
        <v>1</v>
      </c>
      <c r="T16" t="s">
        <v>1148</v>
      </c>
      <c r="U16">
        <v>1</v>
      </c>
      <c r="V16" t="s">
        <v>1148</v>
      </c>
      <c r="W16">
        <v>1</v>
      </c>
      <c r="X16" t="s">
        <v>1148</v>
      </c>
      <c r="Y16" t="s">
        <v>1148</v>
      </c>
      <c r="Z16" t="s">
        <v>1148</v>
      </c>
      <c r="AA16" t="s">
        <v>1148</v>
      </c>
      <c r="AB16" t="s">
        <v>1148</v>
      </c>
      <c r="AC16" t="s">
        <v>1148</v>
      </c>
      <c r="AD16">
        <v>1</v>
      </c>
      <c r="AE16">
        <v>1</v>
      </c>
      <c r="AF16">
        <v>1</v>
      </c>
      <c r="AG16">
        <v>1</v>
      </c>
      <c r="AH16">
        <v>1</v>
      </c>
      <c r="AI16">
        <v>1</v>
      </c>
      <c r="AJ16">
        <v>1</v>
      </c>
      <c r="AK16">
        <v>1</v>
      </c>
      <c r="AL16">
        <v>1</v>
      </c>
      <c r="AM16">
        <v>1</v>
      </c>
      <c r="AN16">
        <v>1</v>
      </c>
      <c r="AO16">
        <v>1</v>
      </c>
      <c r="AP16">
        <v>1</v>
      </c>
      <c r="AQ16">
        <v>1</v>
      </c>
      <c r="AR16">
        <v>1</v>
      </c>
      <c r="AS16">
        <v>0</v>
      </c>
      <c r="AT16">
        <v>2</v>
      </c>
      <c r="AU16" t="s">
        <v>1148</v>
      </c>
      <c r="AV16" s="13">
        <v>22805</v>
      </c>
      <c r="AW16">
        <v>16915</v>
      </c>
      <c r="AX16">
        <v>9601</v>
      </c>
      <c r="AY16" s="16">
        <f t="shared" si="0"/>
        <v>0.74172330629247973</v>
      </c>
      <c r="AZ16" s="16">
        <f t="shared" si="1"/>
        <v>1.162727472045604</v>
      </c>
      <c r="BA16" s="13">
        <v>130308.33333333333</v>
      </c>
      <c r="BB16">
        <v>150732</v>
      </c>
      <c r="BC16" s="16">
        <f t="shared" si="2"/>
        <v>1.1567333887574343</v>
      </c>
      <c r="BD16">
        <v>122780</v>
      </c>
      <c r="BE16" s="16">
        <f t="shared" si="76"/>
        <v>0.94222676984076237</v>
      </c>
      <c r="BF16" s="13">
        <v>168911</v>
      </c>
      <c r="BG16">
        <v>190740</v>
      </c>
      <c r="BH16" s="16">
        <f t="shared" si="4"/>
        <v>1.1292337384776598</v>
      </c>
      <c r="BI16">
        <v>122135</v>
      </c>
      <c r="BJ16" s="16">
        <f t="shared" si="5"/>
        <v>0.7230730976668186</v>
      </c>
      <c r="BK16" s="13">
        <v>1181148</v>
      </c>
      <c r="BL16">
        <v>713178</v>
      </c>
      <c r="BM16" s="16">
        <f t="shared" si="6"/>
        <v>0.6038007091405988</v>
      </c>
      <c r="BN16">
        <v>522291</v>
      </c>
      <c r="BO16" s="16">
        <f t="shared" si="7"/>
        <v>0.44218929380568733</v>
      </c>
      <c r="BP16">
        <v>134</v>
      </c>
      <c r="BQ16">
        <v>95</v>
      </c>
      <c r="BR16">
        <v>126</v>
      </c>
      <c r="BS16">
        <v>7</v>
      </c>
      <c r="BT16">
        <v>188</v>
      </c>
      <c r="BU16">
        <v>688</v>
      </c>
      <c r="BV16">
        <v>180</v>
      </c>
      <c r="BW16">
        <v>164</v>
      </c>
      <c r="BX16" s="13">
        <v>31678.083333333336</v>
      </c>
      <c r="BY16" s="13">
        <v>31678.083333333336</v>
      </c>
      <c r="BZ16">
        <v>19481</v>
      </c>
      <c r="CA16">
        <v>19489</v>
      </c>
      <c r="CB16" s="16">
        <f t="shared" si="8"/>
        <v>0.61496776162278333</v>
      </c>
      <c r="CC16" s="16">
        <f t="shared" si="9"/>
        <v>0.6152203021542233</v>
      </c>
      <c r="CD16" s="17">
        <v>120168</v>
      </c>
      <c r="CE16" s="17">
        <v>120168</v>
      </c>
      <c r="CF16">
        <v>91678</v>
      </c>
      <c r="CG16">
        <v>91752</v>
      </c>
      <c r="CH16" s="16">
        <f t="shared" si="10"/>
        <v>0.76291525198056054</v>
      </c>
      <c r="CI16" s="16">
        <f t="shared" si="11"/>
        <v>0.76353105652087083</v>
      </c>
      <c r="CJ16" s="13">
        <v>58574</v>
      </c>
      <c r="CK16" s="13">
        <v>58574</v>
      </c>
      <c r="CL16">
        <v>14931</v>
      </c>
      <c r="CM16">
        <v>15310</v>
      </c>
      <c r="CN16" s="16">
        <f t="shared" si="12"/>
        <v>0.25490832109809813</v>
      </c>
      <c r="CO16" s="16">
        <f t="shared" si="13"/>
        <v>0.26137876873698229</v>
      </c>
      <c r="CP16" s="13">
        <v>61594</v>
      </c>
      <c r="CQ16" s="13">
        <v>61594</v>
      </c>
      <c r="CR16">
        <v>8616</v>
      </c>
      <c r="CS16">
        <v>8834</v>
      </c>
      <c r="CT16" s="16">
        <f t="shared" si="14"/>
        <v>0.13988375491119265</v>
      </c>
      <c r="CU16" s="16">
        <f t="shared" si="15"/>
        <v>0.14342306068772934</v>
      </c>
      <c r="CV16">
        <v>25802</v>
      </c>
      <c r="CW16">
        <v>1</v>
      </c>
      <c r="CX16">
        <v>1</v>
      </c>
      <c r="CY16">
        <v>1</v>
      </c>
      <c r="CZ16">
        <v>1</v>
      </c>
      <c r="DA16">
        <v>24057</v>
      </c>
      <c r="DB16" s="16">
        <f t="shared" si="16"/>
        <v>0.93236958375319745</v>
      </c>
      <c r="DC16">
        <v>1</v>
      </c>
      <c r="DD16">
        <v>21256</v>
      </c>
      <c r="DE16" s="16">
        <f t="shared" si="17"/>
        <v>0.82381210758855905</v>
      </c>
      <c r="DF16">
        <v>1</v>
      </c>
      <c r="DG16">
        <v>25802</v>
      </c>
      <c r="DH16" s="16">
        <f t="shared" si="18"/>
        <v>1</v>
      </c>
      <c r="DI16">
        <v>0</v>
      </c>
      <c r="DJ16">
        <v>0</v>
      </c>
      <c r="DK16">
        <v>0</v>
      </c>
      <c r="DL16">
        <v>1</v>
      </c>
      <c r="DM16">
        <v>25802</v>
      </c>
      <c r="DN16" s="16">
        <f t="shared" si="19"/>
        <v>1</v>
      </c>
      <c r="DO16">
        <v>1</v>
      </c>
      <c r="DP16">
        <v>25802</v>
      </c>
      <c r="DQ16" s="16">
        <f t="shared" si="20"/>
        <v>1</v>
      </c>
      <c r="DR16">
        <v>1</v>
      </c>
      <c r="DS16">
        <v>1</v>
      </c>
      <c r="DT16">
        <v>1</v>
      </c>
      <c r="DU16">
        <v>1</v>
      </c>
      <c r="DV16">
        <v>1</v>
      </c>
      <c r="DW16">
        <v>1</v>
      </c>
      <c r="DX16">
        <v>22647</v>
      </c>
      <c r="DY16">
        <v>18813</v>
      </c>
      <c r="DZ16">
        <v>22701</v>
      </c>
      <c r="EA16">
        <v>22703</v>
      </c>
      <c r="EB16" s="16">
        <f t="shared" si="21"/>
        <v>0.87772265715835984</v>
      </c>
      <c r="EC16" s="16">
        <f t="shared" si="22"/>
        <v>0.72912952484303539</v>
      </c>
      <c r="ED16" s="16">
        <f t="shared" si="23"/>
        <v>0.87981551817688552</v>
      </c>
      <c r="EE16" s="16">
        <f t="shared" si="24"/>
        <v>0.87989303154794207</v>
      </c>
      <c r="EF16">
        <v>1</v>
      </c>
      <c r="EG16">
        <v>1</v>
      </c>
      <c r="EH16">
        <v>1</v>
      </c>
      <c r="EI16">
        <v>1</v>
      </c>
      <c r="EJ16">
        <v>24724</v>
      </c>
      <c r="EK16">
        <v>20414</v>
      </c>
      <c r="EL16">
        <v>23673</v>
      </c>
      <c r="EM16">
        <v>21868</v>
      </c>
      <c r="EN16" s="16">
        <f t="shared" si="25"/>
        <v>0.95822029300054257</v>
      </c>
      <c r="EO16" s="16">
        <f t="shared" si="26"/>
        <v>0.79117897837376949</v>
      </c>
      <c r="EP16" s="16">
        <f t="shared" si="27"/>
        <v>0.91748701651034803</v>
      </c>
      <c r="EQ16" s="16">
        <f t="shared" si="28"/>
        <v>0.84753119913185027</v>
      </c>
      <c r="ER16">
        <v>1</v>
      </c>
      <c r="ES16">
        <v>1</v>
      </c>
      <c r="ET16">
        <v>1</v>
      </c>
      <c r="EU16">
        <v>0</v>
      </c>
      <c r="EV16">
        <v>1</v>
      </c>
      <c r="EW16">
        <v>1</v>
      </c>
      <c r="EX16">
        <v>25020</v>
      </c>
      <c r="EY16">
        <v>25048</v>
      </c>
      <c r="EZ16">
        <v>25355</v>
      </c>
      <c r="FA16" t="s">
        <v>1148</v>
      </c>
      <c r="FB16">
        <v>25472</v>
      </c>
      <c r="FC16">
        <v>24437</v>
      </c>
      <c r="FD16" s="16">
        <f t="shared" si="29"/>
        <v>0.96969227191690566</v>
      </c>
      <c r="FE16" s="16">
        <f t="shared" si="30"/>
        <v>0.97077745911169677</v>
      </c>
      <c r="FF16" s="16">
        <f t="shared" si="31"/>
        <v>0.9826757615688706</v>
      </c>
      <c r="FG16" s="16" t="str">
        <f t="shared" si="32"/>
        <v>No Data</v>
      </c>
      <c r="FH16" s="16">
        <f t="shared" si="33"/>
        <v>0.98721029377567626</v>
      </c>
      <c r="FI16" s="16">
        <f t="shared" si="34"/>
        <v>0.94709712425393378</v>
      </c>
      <c r="FJ16">
        <v>1</v>
      </c>
      <c r="FK16">
        <v>7826</v>
      </c>
      <c r="FL16" s="16">
        <f t="shared" si="35"/>
        <v>0.30330982094411285</v>
      </c>
      <c r="FM16">
        <v>1</v>
      </c>
      <c r="FN16">
        <v>8046</v>
      </c>
      <c r="FO16" s="16">
        <f t="shared" si="36"/>
        <v>0.31183629176032868</v>
      </c>
      <c r="FP16">
        <v>0</v>
      </c>
      <c r="FQ16">
        <v>1</v>
      </c>
      <c r="FR16">
        <v>0</v>
      </c>
      <c r="FS16">
        <v>1</v>
      </c>
      <c r="FT16">
        <v>16527</v>
      </c>
      <c r="FU16" s="16">
        <f t="shared" si="37"/>
        <v>0.64053174172544769</v>
      </c>
      <c r="FV16">
        <v>0</v>
      </c>
      <c r="FW16">
        <v>1</v>
      </c>
      <c r="FX16">
        <v>1875</v>
      </c>
      <c r="FY16" s="16">
        <f t="shared" si="38"/>
        <v>7.2668785365475538E-2</v>
      </c>
      <c r="FZ16">
        <v>1</v>
      </c>
      <c r="GA16">
        <v>23740</v>
      </c>
      <c r="GB16" s="16">
        <f t="shared" si="39"/>
        <v>0.920083714440741</v>
      </c>
      <c r="GC16">
        <v>1</v>
      </c>
      <c r="GD16" t="s">
        <v>1148</v>
      </c>
      <c r="GE16" s="16" t="str">
        <f t="shared" si="40"/>
        <v>No Data</v>
      </c>
      <c r="GF16">
        <v>1</v>
      </c>
      <c r="GG16">
        <v>1</v>
      </c>
      <c r="GH16">
        <v>876130</v>
      </c>
      <c r="GI16">
        <v>1</v>
      </c>
      <c r="GJ16">
        <v>876130</v>
      </c>
      <c r="GK16" s="16">
        <f t="shared" si="41"/>
        <v>1</v>
      </c>
      <c r="GL16">
        <v>1</v>
      </c>
      <c r="GM16">
        <v>876130</v>
      </c>
      <c r="GN16" s="16">
        <f t="shared" si="42"/>
        <v>1</v>
      </c>
      <c r="GO16">
        <v>1</v>
      </c>
      <c r="GP16">
        <v>669710</v>
      </c>
      <c r="GQ16" s="16">
        <f t="shared" si="43"/>
        <v>0.76439569470284086</v>
      </c>
      <c r="GR16">
        <v>1</v>
      </c>
      <c r="GS16">
        <v>863475</v>
      </c>
      <c r="GT16" s="16">
        <f t="shared" si="44"/>
        <v>0.98555579651421588</v>
      </c>
      <c r="GU16">
        <v>1</v>
      </c>
      <c r="GV16">
        <v>669710</v>
      </c>
      <c r="GW16" s="16">
        <f t="shared" si="45"/>
        <v>0.76439569470284086</v>
      </c>
      <c r="GX16">
        <v>1</v>
      </c>
      <c r="GY16">
        <v>0</v>
      </c>
      <c r="GZ16">
        <v>1</v>
      </c>
      <c r="HA16">
        <v>315357</v>
      </c>
      <c r="HB16" s="16">
        <f t="shared" si="46"/>
        <v>0.3599431591202219</v>
      </c>
      <c r="HC16">
        <v>1</v>
      </c>
      <c r="HD16">
        <v>344098</v>
      </c>
      <c r="HE16" s="16">
        <f t="shared" si="47"/>
        <v>0.39274765160421399</v>
      </c>
      <c r="HF16">
        <v>1</v>
      </c>
      <c r="HG16">
        <v>11535</v>
      </c>
      <c r="HH16" s="16">
        <f t="shared" si="48"/>
        <v>1.316585438234052E-2</v>
      </c>
      <c r="HI16">
        <v>1</v>
      </c>
      <c r="HJ16">
        <v>217110</v>
      </c>
      <c r="HK16" s="16">
        <f t="shared" si="49"/>
        <v>0.24780569093627658</v>
      </c>
      <c r="HL16">
        <v>1</v>
      </c>
      <c r="HM16">
        <v>1</v>
      </c>
      <c r="HN16">
        <v>1</v>
      </c>
      <c r="HO16">
        <v>192976</v>
      </c>
      <c r="HP16" s="16">
        <f t="shared" si="50"/>
        <v>0.22025955052332416</v>
      </c>
      <c r="HQ16">
        <v>1</v>
      </c>
      <c r="HR16">
        <v>192976</v>
      </c>
      <c r="HS16" s="16">
        <f t="shared" si="51"/>
        <v>0.22025955052332416</v>
      </c>
      <c r="HT16">
        <v>0</v>
      </c>
      <c r="HU16" t="s">
        <v>1148</v>
      </c>
      <c r="HV16" s="16" t="str">
        <f t="shared" si="52"/>
        <v>No Data</v>
      </c>
      <c r="HW16">
        <v>1</v>
      </c>
      <c r="HX16">
        <v>1</v>
      </c>
      <c r="HY16">
        <v>1</v>
      </c>
      <c r="HZ16">
        <v>1</v>
      </c>
      <c r="IA16">
        <v>1</v>
      </c>
      <c r="IB16">
        <v>0</v>
      </c>
      <c r="IC16" t="s">
        <v>1148</v>
      </c>
      <c r="ID16" t="s">
        <v>1148</v>
      </c>
      <c r="IE16" s="16" t="str">
        <f t="shared" si="53"/>
        <v>No Data</v>
      </c>
      <c r="IF16" t="s">
        <v>1148</v>
      </c>
      <c r="IG16" t="s">
        <v>1148</v>
      </c>
      <c r="IH16" s="16" t="str">
        <f t="shared" si="54"/>
        <v>No Data</v>
      </c>
      <c r="II16">
        <v>0</v>
      </c>
      <c r="IJ16">
        <v>222</v>
      </c>
      <c r="IK16" s="16">
        <f t="shared" si="55"/>
        <v>8.6039841872723039E-3</v>
      </c>
      <c r="IL16">
        <v>11</v>
      </c>
      <c r="IM16">
        <v>4302</v>
      </c>
      <c r="IN16" s="16">
        <f t="shared" si="56"/>
        <v>0.16715758468335787</v>
      </c>
      <c r="IO16">
        <v>5507</v>
      </c>
      <c r="IP16">
        <v>2263</v>
      </c>
      <c r="IQ16" s="16">
        <f t="shared" si="57"/>
        <v>0.30113944655453068</v>
      </c>
      <c r="IR16">
        <v>10594</v>
      </c>
      <c r="IS16">
        <v>903</v>
      </c>
      <c r="IT16" s="16">
        <f t="shared" si="58"/>
        <v>0.44558561351833192</v>
      </c>
      <c r="IU16">
        <v>108</v>
      </c>
      <c r="IV16">
        <v>102</v>
      </c>
      <c r="IW16" s="16">
        <f t="shared" si="59"/>
        <v>8.1389039609332612E-3</v>
      </c>
      <c r="IX16">
        <v>70</v>
      </c>
      <c r="IY16">
        <v>1720</v>
      </c>
      <c r="IZ16" s="16">
        <f t="shared" si="60"/>
        <v>6.9374467095573988E-2</v>
      </c>
      <c r="JA16" s="4">
        <f t="shared" si="74"/>
        <v>16290</v>
      </c>
      <c r="JB16" s="4">
        <f t="shared" si="75"/>
        <v>9512</v>
      </c>
      <c r="JC16">
        <v>325043</v>
      </c>
      <c r="JD16">
        <v>158135</v>
      </c>
      <c r="JE16">
        <v>222948</v>
      </c>
      <c r="JF16">
        <v>117238</v>
      </c>
      <c r="JG16">
        <v>62617</v>
      </c>
      <c r="JH16">
        <v>20615</v>
      </c>
      <c r="JI16">
        <v>51904</v>
      </c>
      <c r="JJ16">
        <v>14186</v>
      </c>
      <c r="JK16">
        <v>30399</v>
      </c>
      <c r="JL16">
        <v>6096</v>
      </c>
      <c r="JM16">
        <f t="shared" si="62"/>
        <v>692911</v>
      </c>
      <c r="JN16">
        <f t="shared" si="63"/>
        <v>316270</v>
      </c>
      <c r="JO16" s="16">
        <f t="shared" si="64"/>
        <v>0.46909776291616095</v>
      </c>
      <c r="JP16" s="16">
        <f t="shared" si="65"/>
        <v>0.5</v>
      </c>
      <c r="JQ16" s="16">
        <f t="shared" si="66"/>
        <v>0.3217556078630589</v>
      </c>
      <c r="JR16" s="16">
        <f t="shared" si="67"/>
        <v>0.37068960065766593</v>
      </c>
      <c r="JS16" s="16">
        <f t="shared" si="68"/>
        <v>9.0368027062638634E-2</v>
      </c>
      <c r="JT16" s="16">
        <f t="shared" si="69"/>
        <v>6.5181648591393429E-2</v>
      </c>
      <c r="JU16" s="16">
        <f t="shared" si="70"/>
        <v>7.4907167009904588E-2</v>
      </c>
      <c r="JV16" s="16">
        <f t="shared" si="71"/>
        <v>4.4854080374363677E-2</v>
      </c>
      <c r="JW16" s="16">
        <f t="shared" si="72"/>
        <v>4.387143514823693E-2</v>
      </c>
      <c r="JX16" s="16">
        <f t="shared" si="73"/>
        <v>1.9274670376576975E-2</v>
      </c>
      <c r="JY16">
        <v>1</v>
      </c>
      <c r="JZ16">
        <v>1</v>
      </c>
      <c r="KA16">
        <v>1</v>
      </c>
      <c r="KB16">
        <v>1</v>
      </c>
      <c r="KC16">
        <v>1</v>
      </c>
      <c r="KD16">
        <v>1</v>
      </c>
      <c r="KE16">
        <v>0</v>
      </c>
      <c r="KF16">
        <v>1</v>
      </c>
      <c r="KG16">
        <v>1</v>
      </c>
      <c r="KH16">
        <v>0</v>
      </c>
      <c r="KI16">
        <v>0</v>
      </c>
      <c r="KJ16">
        <v>1</v>
      </c>
      <c r="KK16">
        <v>1</v>
      </c>
      <c r="KL16">
        <v>1</v>
      </c>
      <c r="KM16">
        <v>1</v>
      </c>
      <c r="KN16">
        <v>1</v>
      </c>
      <c r="KO16">
        <v>1</v>
      </c>
      <c r="KP16">
        <v>1</v>
      </c>
      <c r="KQ16">
        <v>1</v>
      </c>
      <c r="KR16">
        <v>0</v>
      </c>
      <c r="KS16">
        <v>1</v>
      </c>
      <c r="KT16">
        <v>1</v>
      </c>
      <c r="KU16">
        <v>1</v>
      </c>
      <c r="KV16">
        <v>1</v>
      </c>
      <c r="KW16">
        <v>1</v>
      </c>
      <c r="KX16">
        <v>1</v>
      </c>
      <c r="KY16">
        <v>1</v>
      </c>
      <c r="KZ16">
        <v>0</v>
      </c>
      <c r="LA16">
        <v>0</v>
      </c>
      <c r="LB16">
        <v>0</v>
      </c>
      <c r="LC16">
        <v>1</v>
      </c>
      <c r="LD16">
        <v>1</v>
      </c>
      <c r="LE16">
        <v>0</v>
      </c>
      <c r="LF16">
        <v>0</v>
      </c>
      <c r="LG16">
        <v>1</v>
      </c>
      <c r="LH16">
        <v>1</v>
      </c>
      <c r="LI16">
        <v>0</v>
      </c>
      <c r="LJ16">
        <v>0</v>
      </c>
      <c r="LK16">
        <v>1</v>
      </c>
      <c r="LL16">
        <v>0</v>
      </c>
      <c r="LM16">
        <v>0</v>
      </c>
      <c r="LN16">
        <v>0</v>
      </c>
      <c r="LO16">
        <v>0</v>
      </c>
      <c r="LP16">
        <v>0</v>
      </c>
      <c r="LQ16">
        <v>1</v>
      </c>
      <c r="LR16">
        <v>1</v>
      </c>
      <c r="LS16">
        <v>1</v>
      </c>
      <c r="LT16">
        <v>1</v>
      </c>
      <c r="LU16">
        <v>1</v>
      </c>
      <c r="LV16" t="s">
        <v>1148</v>
      </c>
      <c r="LW16">
        <v>1</v>
      </c>
      <c r="LX16">
        <v>1</v>
      </c>
      <c r="LY16">
        <v>1</v>
      </c>
      <c r="LZ16" t="s">
        <v>1148</v>
      </c>
      <c r="MA16">
        <v>1</v>
      </c>
      <c r="MB16">
        <v>1</v>
      </c>
      <c r="MC16">
        <v>1</v>
      </c>
      <c r="MD16" t="s">
        <v>1148</v>
      </c>
      <c r="ME16">
        <v>1</v>
      </c>
      <c r="MF16">
        <v>1</v>
      </c>
      <c r="MG16">
        <v>1</v>
      </c>
      <c r="MH16" t="s">
        <v>1148</v>
      </c>
      <c r="MI16">
        <v>0</v>
      </c>
      <c r="MJ16" t="s">
        <v>1148</v>
      </c>
      <c r="MK16" t="s">
        <v>1148</v>
      </c>
      <c r="ML16" t="s">
        <v>1148</v>
      </c>
      <c r="MM16">
        <v>2</v>
      </c>
      <c r="MN16">
        <v>0</v>
      </c>
      <c r="MO16">
        <v>0</v>
      </c>
      <c r="MP16">
        <v>1</v>
      </c>
      <c r="MQ16" t="s">
        <v>1148</v>
      </c>
      <c r="MR16" t="s">
        <v>1148</v>
      </c>
      <c r="MS16" t="s">
        <v>1148</v>
      </c>
      <c r="MT16" t="s">
        <v>1148</v>
      </c>
      <c r="MU16" t="s">
        <v>1148</v>
      </c>
      <c r="MV16" t="s">
        <v>1148</v>
      </c>
      <c r="MW16">
        <v>1</v>
      </c>
      <c r="MX16" s="12">
        <v>42095.539953703701</v>
      </c>
      <c r="MY16" t="s">
        <v>1331</v>
      </c>
      <c r="MZ16" s="12">
        <v>42125.457141932871</v>
      </c>
      <c r="NA16" t="s">
        <v>1203</v>
      </c>
      <c r="NB16" s="12">
        <v>42125.457141932871</v>
      </c>
      <c r="NC16" t="s">
        <v>1203</v>
      </c>
    </row>
    <row r="17" spans="1:367" s="4" customFormat="1" x14ac:dyDescent="0.3">
      <c r="A17" s="4" t="s">
        <v>1330</v>
      </c>
      <c r="B17" s="4">
        <v>1</v>
      </c>
      <c r="C17" s="4">
        <v>0</v>
      </c>
      <c r="D17" s="4">
        <v>1</v>
      </c>
      <c r="E17">
        <v>1</v>
      </c>
      <c r="F17">
        <v>1</v>
      </c>
      <c r="G17">
        <v>1</v>
      </c>
      <c r="H17">
        <v>0</v>
      </c>
      <c r="I17">
        <v>1</v>
      </c>
      <c r="J17">
        <v>1</v>
      </c>
      <c r="K17" s="4">
        <v>1</v>
      </c>
      <c r="L17">
        <v>1</v>
      </c>
      <c r="M17">
        <v>1</v>
      </c>
      <c r="N17">
        <v>1</v>
      </c>
      <c r="O17">
        <v>1</v>
      </c>
      <c r="P17">
        <v>1</v>
      </c>
      <c r="Q17">
        <v>0</v>
      </c>
      <c r="R17">
        <v>1</v>
      </c>
      <c r="S17">
        <v>1</v>
      </c>
      <c r="T17" s="4" t="s">
        <v>1148</v>
      </c>
      <c r="U17" s="4" t="s">
        <v>1148</v>
      </c>
      <c r="V17" s="4">
        <v>1</v>
      </c>
      <c r="W17" s="4">
        <v>1</v>
      </c>
      <c r="X17" s="4" t="s">
        <v>1148</v>
      </c>
      <c r="Y17" s="4" t="s">
        <v>1148</v>
      </c>
      <c r="Z17" s="4" t="s">
        <v>1148</v>
      </c>
      <c r="AA17" s="4" t="s">
        <v>1148</v>
      </c>
      <c r="AB17" s="4" t="s">
        <v>1148</v>
      </c>
      <c r="AC17" s="4" t="s">
        <v>1148</v>
      </c>
      <c r="AD17" s="4">
        <v>1</v>
      </c>
      <c r="AE17">
        <v>1</v>
      </c>
      <c r="AF17" s="4">
        <v>1</v>
      </c>
      <c r="AG17" s="4">
        <v>1</v>
      </c>
      <c r="AH17" s="4">
        <v>1</v>
      </c>
      <c r="AI17" s="4">
        <v>1</v>
      </c>
      <c r="AJ17" s="4">
        <v>1</v>
      </c>
      <c r="AK17" s="4">
        <v>1</v>
      </c>
      <c r="AL17" s="4">
        <v>1</v>
      </c>
      <c r="AM17" s="4">
        <v>1</v>
      </c>
      <c r="AN17" s="4">
        <v>1</v>
      </c>
      <c r="AO17" s="4">
        <v>0</v>
      </c>
      <c r="AP17" s="4">
        <v>1</v>
      </c>
      <c r="AQ17" s="4">
        <v>0</v>
      </c>
      <c r="AR17" s="4">
        <v>1</v>
      </c>
      <c r="AS17" s="4">
        <v>1</v>
      </c>
      <c r="AT17" s="4">
        <v>2</v>
      </c>
      <c r="AU17" s="4" t="s">
        <v>1148</v>
      </c>
      <c r="AV17" s="17">
        <v>119466</v>
      </c>
      <c r="AW17" s="4">
        <v>69582</v>
      </c>
      <c r="AX17" s="4">
        <v>52840</v>
      </c>
      <c r="AY17" s="16">
        <f t="shared" si="0"/>
        <v>0.58244186630505745</v>
      </c>
      <c r="AZ17" s="16">
        <f t="shared" si="1"/>
        <v>1.0247434416486698</v>
      </c>
      <c r="BA17" s="17">
        <v>694087.39999999991</v>
      </c>
      <c r="BB17" s="4">
        <v>684806</v>
      </c>
      <c r="BC17" s="16">
        <f t="shared" si="2"/>
        <v>0.9866279088195522</v>
      </c>
      <c r="BD17" s="4">
        <v>526055</v>
      </c>
      <c r="BE17" s="16">
        <f t="shared" si="76"/>
        <v>0.75790887430026832</v>
      </c>
      <c r="BF17" s="17">
        <v>985877.8</v>
      </c>
      <c r="BG17" s="4">
        <v>1078821</v>
      </c>
      <c r="BH17" s="16">
        <f t="shared" si="4"/>
        <v>1.0942745642512692</v>
      </c>
      <c r="BI17" s="4">
        <v>529028</v>
      </c>
      <c r="BJ17" s="16">
        <f t="shared" si="5"/>
        <v>0.53660605807332307</v>
      </c>
      <c r="BK17" s="17">
        <v>7632635</v>
      </c>
      <c r="BL17" s="4">
        <v>3944667</v>
      </c>
      <c r="BM17" s="16">
        <f t="shared" si="6"/>
        <v>0.51681588337448336</v>
      </c>
      <c r="BN17" s="4">
        <v>2236131</v>
      </c>
      <c r="BO17" s="16">
        <f t="shared" si="7"/>
        <v>0.29296972801660237</v>
      </c>
      <c r="BP17" s="4">
        <v>295</v>
      </c>
      <c r="BQ17" s="4">
        <v>179</v>
      </c>
      <c r="BR17" s="4">
        <v>251</v>
      </c>
      <c r="BS17" s="4">
        <v>34</v>
      </c>
      <c r="BT17" s="4">
        <v>1282</v>
      </c>
      <c r="BU17" s="4">
        <v>2915</v>
      </c>
      <c r="BV17" s="4">
        <v>1012</v>
      </c>
      <c r="BW17" s="4">
        <v>1406</v>
      </c>
      <c r="BX17" s="17">
        <v>171318.66666666666</v>
      </c>
      <c r="BY17" s="17">
        <v>171318.66666666666</v>
      </c>
      <c r="BZ17" s="4">
        <v>57945</v>
      </c>
      <c r="CA17" s="4">
        <v>64561</v>
      </c>
      <c r="CB17" s="16">
        <f t="shared" si="8"/>
        <v>0.33822934258963805</v>
      </c>
      <c r="CC17" s="16">
        <f t="shared" si="9"/>
        <v>0.37684743441072777</v>
      </c>
      <c r="CD17" s="17">
        <v>711321.4</v>
      </c>
      <c r="CE17" s="17">
        <v>711321.4</v>
      </c>
      <c r="CF17" s="4">
        <v>347165</v>
      </c>
      <c r="CG17" s="4">
        <v>348074</v>
      </c>
      <c r="CH17" s="16">
        <f t="shared" si="10"/>
        <v>0.48805645380555118</v>
      </c>
      <c r="CI17" s="16">
        <f t="shared" si="11"/>
        <v>0.48933435715556989</v>
      </c>
      <c r="CJ17" s="17">
        <v>348149</v>
      </c>
      <c r="CK17" s="17">
        <v>348149</v>
      </c>
      <c r="CL17" s="4">
        <v>34978</v>
      </c>
      <c r="CM17" s="4">
        <v>36083</v>
      </c>
      <c r="CN17" s="16">
        <f t="shared" si="12"/>
        <v>0.10046847757712933</v>
      </c>
      <c r="CO17" s="16">
        <f t="shared" si="13"/>
        <v>0.10364240598134707</v>
      </c>
      <c r="CP17" s="17">
        <v>363172.4</v>
      </c>
      <c r="CQ17" s="17">
        <v>363172.4</v>
      </c>
      <c r="CR17" s="4">
        <v>23001</v>
      </c>
      <c r="CS17" s="4">
        <v>23668</v>
      </c>
      <c r="CT17" s="16">
        <f t="shared" si="14"/>
        <v>6.3333557285740874E-2</v>
      </c>
      <c r="CU17" s="16">
        <f t="shared" si="15"/>
        <v>6.5170150595144347E-2</v>
      </c>
      <c r="CV17" s="4">
        <v>136733</v>
      </c>
      <c r="CW17" s="4">
        <v>1</v>
      </c>
      <c r="CX17" s="4">
        <v>1</v>
      </c>
      <c r="CY17" s="4">
        <v>1</v>
      </c>
      <c r="CZ17" s="4">
        <v>1</v>
      </c>
      <c r="DA17" s="4">
        <v>122994</v>
      </c>
      <c r="DB17" s="16">
        <f t="shared" si="16"/>
        <v>0.89951950151024263</v>
      </c>
      <c r="DC17" s="4">
        <v>1</v>
      </c>
      <c r="DD17" s="4">
        <v>97385</v>
      </c>
      <c r="DE17" s="16">
        <f t="shared" si="17"/>
        <v>0.71222747983295909</v>
      </c>
      <c r="DF17" s="4">
        <v>1</v>
      </c>
      <c r="DG17" s="4">
        <v>123060</v>
      </c>
      <c r="DH17" s="16">
        <f t="shared" si="18"/>
        <v>0.90000219405703086</v>
      </c>
      <c r="DI17" s="4">
        <v>1</v>
      </c>
      <c r="DJ17" s="4">
        <v>1</v>
      </c>
      <c r="DK17" s="4">
        <v>1</v>
      </c>
      <c r="DL17" s="4">
        <v>1</v>
      </c>
      <c r="DM17" s="4">
        <v>123060</v>
      </c>
      <c r="DN17" s="16">
        <f t="shared" si="19"/>
        <v>0.90000219405703086</v>
      </c>
      <c r="DO17" s="4">
        <v>1</v>
      </c>
      <c r="DP17" s="4">
        <v>126026</v>
      </c>
      <c r="DQ17" s="16">
        <f t="shared" si="20"/>
        <v>0.92169410456875811</v>
      </c>
      <c r="DR17" s="4">
        <v>1</v>
      </c>
      <c r="DS17" s="4">
        <v>1</v>
      </c>
      <c r="DT17" s="4">
        <v>1</v>
      </c>
      <c r="DU17" s="4">
        <v>1</v>
      </c>
      <c r="DV17" s="4">
        <v>1</v>
      </c>
      <c r="DW17" s="4">
        <v>1</v>
      </c>
      <c r="DX17" s="4">
        <v>3053</v>
      </c>
      <c r="DY17" s="4">
        <v>937</v>
      </c>
      <c r="DZ17" s="4">
        <v>3053</v>
      </c>
      <c r="EA17" s="4">
        <v>3053</v>
      </c>
      <c r="EB17" s="16">
        <f t="shared" si="21"/>
        <v>2.2328187050675404E-2</v>
      </c>
      <c r="EC17" s="16">
        <f t="shared" si="22"/>
        <v>6.8527714597061426E-3</v>
      </c>
      <c r="ED17" s="16">
        <f t="shared" si="23"/>
        <v>2.2328187050675404E-2</v>
      </c>
      <c r="EE17" s="16">
        <f t="shared" si="24"/>
        <v>2.2328187050675404E-2</v>
      </c>
      <c r="EF17" s="4">
        <v>1</v>
      </c>
      <c r="EG17" s="4">
        <v>1</v>
      </c>
      <c r="EH17" s="4">
        <v>1</v>
      </c>
      <c r="EI17" s="4">
        <v>1</v>
      </c>
      <c r="EJ17" s="4">
        <v>22694</v>
      </c>
      <c r="EK17" s="4">
        <v>18662</v>
      </c>
      <c r="EL17" s="4">
        <v>22649</v>
      </c>
      <c r="EM17" s="4">
        <v>31751</v>
      </c>
      <c r="EN17" s="16">
        <f t="shared" si="25"/>
        <v>0.16597310086080172</v>
      </c>
      <c r="EO17" s="16">
        <f t="shared" si="26"/>
        <v>0.13648497436610035</v>
      </c>
      <c r="EP17" s="16">
        <f t="shared" si="27"/>
        <v>0.16564399230617335</v>
      </c>
      <c r="EQ17" s="16">
        <f t="shared" si="28"/>
        <v>0.23221168262233696</v>
      </c>
      <c r="ER17" s="4">
        <v>1</v>
      </c>
      <c r="ES17" s="4">
        <v>1</v>
      </c>
      <c r="ET17" s="4">
        <v>1</v>
      </c>
      <c r="EU17" s="4">
        <v>0</v>
      </c>
      <c r="EV17" s="4">
        <v>1</v>
      </c>
      <c r="EW17" s="4">
        <v>1</v>
      </c>
      <c r="EX17" s="4">
        <v>122724</v>
      </c>
      <c r="EY17" s="4">
        <v>122742</v>
      </c>
      <c r="EZ17" s="4">
        <v>122745</v>
      </c>
      <c r="FA17" s="4" t="s">
        <v>1148</v>
      </c>
      <c r="FB17" s="4">
        <v>122745</v>
      </c>
      <c r="FC17" s="4">
        <v>97947</v>
      </c>
      <c r="FD17" s="16">
        <f t="shared" si="29"/>
        <v>0.89754485018247243</v>
      </c>
      <c r="FE17" s="16">
        <f t="shared" si="30"/>
        <v>0.89767649360432378</v>
      </c>
      <c r="FF17" s="16">
        <f t="shared" si="31"/>
        <v>0.89769843417463235</v>
      </c>
      <c r="FG17" s="16" t="str">
        <f t="shared" si="32"/>
        <v>No Data</v>
      </c>
      <c r="FH17" s="16">
        <f t="shared" si="33"/>
        <v>0.89769843417463235</v>
      </c>
      <c r="FI17" s="16">
        <f t="shared" si="34"/>
        <v>0.71633768000409559</v>
      </c>
      <c r="FJ17" s="4">
        <v>1</v>
      </c>
      <c r="FK17" s="4">
        <v>76474</v>
      </c>
      <c r="FL17" s="16">
        <f t="shared" si="35"/>
        <v>0.55929439125887681</v>
      </c>
      <c r="FM17" s="4">
        <v>0</v>
      </c>
      <c r="FN17" s="4" t="s">
        <v>1148</v>
      </c>
      <c r="FO17" s="16" t="str">
        <f t="shared" si="36"/>
        <v>No Data</v>
      </c>
      <c r="FP17" s="4">
        <v>0</v>
      </c>
      <c r="FQ17" s="4">
        <v>1</v>
      </c>
      <c r="FR17" s="4">
        <v>1</v>
      </c>
      <c r="FS17" s="4">
        <v>1</v>
      </c>
      <c r="FT17" s="4">
        <v>106098</v>
      </c>
      <c r="FU17" s="16">
        <f t="shared" si="37"/>
        <v>0.77595020953244642</v>
      </c>
      <c r="FV17" s="4">
        <v>1</v>
      </c>
      <c r="FW17" s="4">
        <v>1</v>
      </c>
      <c r="FX17" s="4">
        <v>8913</v>
      </c>
      <c r="FY17" s="16">
        <f t="shared" si="38"/>
        <v>6.5185434386724486E-2</v>
      </c>
      <c r="FZ17" s="4">
        <v>1</v>
      </c>
      <c r="GA17" s="4">
        <v>123016</v>
      </c>
      <c r="GB17" s="16">
        <f t="shared" si="39"/>
        <v>0.89968039902583863</v>
      </c>
      <c r="GC17" s="4">
        <v>0</v>
      </c>
      <c r="GD17" s="4" t="s">
        <v>1148</v>
      </c>
      <c r="GE17" s="16" t="str">
        <f t="shared" si="40"/>
        <v>No Data</v>
      </c>
      <c r="GF17" s="4">
        <v>1</v>
      </c>
      <c r="GG17" s="4">
        <v>1</v>
      </c>
      <c r="GH17" s="4">
        <v>1517969</v>
      </c>
      <c r="GI17" s="4">
        <v>1</v>
      </c>
      <c r="GJ17" s="4">
        <v>1517969</v>
      </c>
      <c r="GK17" s="16">
        <f t="shared" si="41"/>
        <v>1</v>
      </c>
      <c r="GL17" s="4">
        <v>1</v>
      </c>
      <c r="GM17" s="4">
        <v>1517969</v>
      </c>
      <c r="GN17" s="16">
        <f t="shared" si="42"/>
        <v>1</v>
      </c>
      <c r="GO17" s="4">
        <v>1</v>
      </c>
      <c r="GP17" s="4">
        <v>1513752</v>
      </c>
      <c r="GQ17" s="16">
        <f t="shared" si="43"/>
        <v>0.99722194590271607</v>
      </c>
      <c r="GR17" s="4">
        <v>1</v>
      </c>
      <c r="GS17" s="4">
        <v>1517968</v>
      </c>
      <c r="GT17" s="16">
        <f t="shared" si="44"/>
        <v>0.99999934122501843</v>
      </c>
      <c r="GU17" s="4">
        <v>1</v>
      </c>
      <c r="GV17" s="4">
        <v>1517969</v>
      </c>
      <c r="GW17" s="16">
        <f t="shared" si="45"/>
        <v>1</v>
      </c>
      <c r="GX17" s="4">
        <v>0</v>
      </c>
      <c r="GY17" s="4">
        <v>0</v>
      </c>
      <c r="GZ17" s="4">
        <v>1</v>
      </c>
      <c r="HA17" s="4">
        <v>745382</v>
      </c>
      <c r="HB17" s="16">
        <f t="shared" si="46"/>
        <v>0.49103901331318361</v>
      </c>
      <c r="HC17" s="4">
        <v>1</v>
      </c>
      <c r="HD17" s="4">
        <v>840857</v>
      </c>
      <c r="HE17" s="16">
        <f t="shared" si="47"/>
        <v>0.55393555467865285</v>
      </c>
      <c r="HF17" s="4">
        <v>1</v>
      </c>
      <c r="HG17" s="4">
        <v>753422</v>
      </c>
      <c r="HH17" s="16">
        <f t="shared" si="48"/>
        <v>0.49633556416501257</v>
      </c>
      <c r="HI17" s="4">
        <v>1</v>
      </c>
      <c r="HJ17" s="4">
        <v>924105</v>
      </c>
      <c r="HK17" s="16">
        <f t="shared" si="49"/>
        <v>0.60877725434445629</v>
      </c>
      <c r="HL17" s="4">
        <v>0</v>
      </c>
      <c r="HM17" s="4">
        <v>1</v>
      </c>
      <c r="HN17" s="4">
        <v>1</v>
      </c>
      <c r="HO17" s="4">
        <v>138063</v>
      </c>
      <c r="HP17" s="16">
        <f t="shared" si="50"/>
        <v>9.095245028060521E-2</v>
      </c>
      <c r="HQ17" s="4">
        <v>1</v>
      </c>
      <c r="HR17" s="4">
        <v>138063</v>
      </c>
      <c r="HS17" s="16">
        <f t="shared" si="51"/>
        <v>9.095245028060521E-2</v>
      </c>
      <c r="HT17" s="4">
        <v>0</v>
      </c>
      <c r="HU17" s="4" t="s">
        <v>1148</v>
      </c>
      <c r="HV17" s="16" t="str">
        <f t="shared" si="52"/>
        <v>No Data</v>
      </c>
      <c r="HW17" s="4">
        <v>1</v>
      </c>
      <c r="HX17" s="4">
        <v>1</v>
      </c>
      <c r="HY17" s="4">
        <v>1</v>
      </c>
      <c r="HZ17" s="4">
        <v>1</v>
      </c>
      <c r="IA17" s="4">
        <v>1</v>
      </c>
      <c r="IB17" s="4">
        <v>1</v>
      </c>
      <c r="IC17" s="4">
        <v>1409901</v>
      </c>
      <c r="ID17" s="4">
        <v>1421473</v>
      </c>
      <c r="IE17" s="16">
        <f t="shared" si="53"/>
        <v>0.99185914892509386</v>
      </c>
      <c r="IF17" s="4">
        <v>5598</v>
      </c>
      <c r="IG17" s="4">
        <v>8360</v>
      </c>
      <c r="IH17" s="16">
        <f t="shared" si="54"/>
        <v>0.66961722488038278</v>
      </c>
      <c r="II17" s="4">
        <v>2174</v>
      </c>
      <c r="IJ17" s="4">
        <v>5655</v>
      </c>
      <c r="IK17" s="16">
        <f t="shared" si="55"/>
        <v>6.3950923853555733E-2</v>
      </c>
      <c r="IL17" s="4">
        <v>47114</v>
      </c>
      <c r="IM17" s="4">
        <v>30348</v>
      </c>
      <c r="IN17" s="16">
        <f t="shared" si="56"/>
        <v>0.63274574831321173</v>
      </c>
      <c r="IO17" s="4">
        <v>18162</v>
      </c>
      <c r="IP17" s="4">
        <v>4496</v>
      </c>
      <c r="IQ17" s="16">
        <f t="shared" si="57"/>
        <v>0.18508111287186943</v>
      </c>
      <c r="IR17" s="4">
        <v>1954</v>
      </c>
      <c r="IS17" s="4">
        <v>3126</v>
      </c>
      <c r="IT17" s="16">
        <f t="shared" si="58"/>
        <v>4.149580957671007E-2</v>
      </c>
      <c r="IU17" s="4">
        <v>74</v>
      </c>
      <c r="IV17" s="4">
        <v>1833</v>
      </c>
      <c r="IW17" s="16">
        <f t="shared" si="59"/>
        <v>1.5577265524170492E-2</v>
      </c>
      <c r="IX17" s="4">
        <v>104</v>
      </c>
      <c r="IY17" s="4">
        <v>7382</v>
      </c>
      <c r="IZ17" s="16">
        <f t="shared" si="60"/>
        <v>6.1149139860482593E-2</v>
      </c>
      <c r="JA17" s="4">
        <f t="shared" si="74"/>
        <v>69582</v>
      </c>
      <c r="JB17" s="4">
        <f t="shared" si="75"/>
        <v>52840</v>
      </c>
      <c r="JC17" s="4">
        <v>970283</v>
      </c>
      <c r="JD17" s="4">
        <v>29734</v>
      </c>
      <c r="JE17" s="4">
        <v>248091</v>
      </c>
      <c r="JF17" s="4">
        <v>11849</v>
      </c>
      <c r="JG17" s="4">
        <v>66671</v>
      </c>
      <c r="JH17" s="4">
        <v>4728</v>
      </c>
      <c r="JI17" s="4">
        <v>60646</v>
      </c>
      <c r="JJ17" s="4">
        <v>6541</v>
      </c>
      <c r="JK17" s="4">
        <v>103198</v>
      </c>
      <c r="JL17" s="4">
        <v>16228</v>
      </c>
      <c r="JM17">
        <f t="shared" si="62"/>
        <v>1448889</v>
      </c>
      <c r="JN17">
        <f t="shared" si="63"/>
        <v>69080</v>
      </c>
      <c r="JO17" s="16">
        <f t="shared" si="64"/>
        <v>0.66967379833789886</v>
      </c>
      <c r="JP17" s="16">
        <f t="shared" si="65"/>
        <v>0.43042848870874351</v>
      </c>
      <c r="JQ17" s="16">
        <f t="shared" si="66"/>
        <v>0.17122843778923022</v>
      </c>
      <c r="JR17" s="16">
        <f t="shared" si="67"/>
        <v>0.17152576722640417</v>
      </c>
      <c r="JS17" s="16">
        <f t="shared" si="68"/>
        <v>4.6015257207418926E-2</v>
      </c>
      <c r="JT17" s="16">
        <f t="shared" si="69"/>
        <v>6.8442385639837872E-2</v>
      </c>
      <c r="JU17" s="16">
        <f t="shared" si="70"/>
        <v>4.1856898630605932E-2</v>
      </c>
      <c r="JV17" s="16">
        <f t="shared" si="71"/>
        <v>9.4687319050376376E-2</v>
      </c>
      <c r="JW17" s="16">
        <f t="shared" si="72"/>
        <v>7.1225608034846011E-2</v>
      </c>
      <c r="JX17" s="16">
        <f t="shared" si="73"/>
        <v>0.23491603937463809</v>
      </c>
      <c r="JY17" s="4">
        <v>1</v>
      </c>
      <c r="JZ17" s="4">
        <v>1</v>
      </c>
      <c r="KA17" s="4">
        <v>1</v>
      </c>
      <c r="KB17" s="4">
        <v>1</v>
      </c>
      <c r="KC17" s="4">
        <v>1</v>
      </c>
      <c r="KD17" s="4">
        <v>1</v>
      </c>
      <c r="KE17" s="4">
        <v>1</v>
      </c>
      <c r="KF17" s="4">
        <v>1</v>
      </c>
      <c r="KG17" s="4">
        <v>1</v>
      </c>
      <c r="KH17" s="4">
        <v>1</v>
      </c>
      <c r="KI17" s="4">
        <v>1</v>
      </c>
      <c r="KJ17" s="4">
        <v>1</v>
      </c>
      <c r="KK17" s="4">
        <v>1</v>
      </c>
      <c r="KL17" s="4">
        <v>1</v>
      </c>
      <c r="KM17" s="4">
        <v>1</v>
      </c>
      <c r="KN17" s="4">
        <v>1</v>
      </c>
      <c r="KO17">
        <v>0</v>
      </c>
      <c r="KP17">
        <v>1</v>
      </c>
      <c r="KQ17">
        <v>1</v>
      </c>
      <c r="KR17">
        <v>0</v>
      </c>
      <c r="KS17">
        <v>1</v>
      </c>
      <c r="KT17">
        <v>0</v>
      </c>
      <c r="KU17">
        <v>1</v>
      </c>
      <c r="KV17">
        <v>0</v>
      </c>
      <c r="KW17">
        <v>1</v>
      </c>
      <c r="KX17">
        <v>0</v>
      </c>
      <c r="KY17">
        <v>0</v>
      </c>
      <c r="KZ17">
        <v>1</v>
      </c>
      <c r="LA17">
        <v>1</v>
      </c>
      <c r="LB17">
        <v>1</v>
      </c>
      <c r="LC17">
        <v>1</v>
      </c>
      <c r="LD17">
        <v>0</v>
      </c>
      <c r="LE17">
        <v>0</v>
      </c>
      <c r="LF17">
        <v>0</v>
      </c>
      <c r="LG17">
        <v>0</v>
      </c>
      <c r="LH17">
        <v>0</v>
      </c>
      <c r="LI17">
        <v>0</v>
      </c>
      <c r="LJ17">
        <v>0</v>
      </c>
      <c r="LK17">
        <v>0</v>
      </c>
      <c r="LL17">
        <v>0</v>
      </c>
      <c r="LM17">
        <v>0</v>
      </c>
      <c r="LN17">
        <v>1</v>
      </c>
      <c r="LO17">
        <v>0</v>
      </c>
      <c r="LP17">
        <v>1</v>
      </c>
      <c r="LQ17">
        <v>0</v>
      </c>
      <c r="LR17">
        <v>1</v>
      </c>
      <c r="LS17" s="4">
        <v>1</v>
      </c>
      <c r="LT17" s="4">
        <v>1</v>
      </c>
      <c r="LU17" s="4">
        <v>1</v>
      </c>
      <c r="LV17" s="4" t="s">
        <v>1148</v>
      </c>
      <c r="LW17" s="4">
        <v>1</v>
      </c>
      <c r="LX17" s="4">
        <v>1</v>
      </c>
      <c r="LY17" s="4">
        <v>1</v>
      </c>
      <c r="LZ17" s="4" t="s">
        <v>1148</v>
      </c>
      <c r="MA17" s="4">
        <v>1</v>
      </c>
      <c r="MB17" s="4">
        <v>1</v>
      </c>
      <c r="MC17" s="4">
        <v>1</v>
      </c>
      <c r="MD17" s="4" t="s">
        <v>1148</v>
      </c>
      <c r="ME17" s="4">
        <v>1</v>
      </c>
      <c r="MF17" s="4">
        <v>1</v>
      </c>
      <c r="MG17" s="4" t="s">
        <v>1148</v>
      </c>
      <c r="MH17" s="4" t="s">
        <v>1148</v>
      </c>
      <c r="MI17" s="4">
        <v>0</v>
      </c>
      <c r="MJ17" s="4" t="s">
        <v>1148</v>
      </c>
      <c r="MK17" s="4" t="s">
        <v>1148</v>
      </c>
      <c r="ML17" s="4" t="s">
        <v>1148</v>
      </c>
      <c r="MM17" s="4">
        <v>2</v>
      </c>
      <c r="MN17" s="4">
        <v>0</v>
      </c>
      <c r="MO17" s="4">
        <v>1</v>
      </c>
      <c r="MP17" s="4">
        <v>1</v>
      </c>
      <c r="MQ17" s="4" t="s">
        <v>1148</v>
      </c>
      <c r="MR17" s="4" t="s">
        <v>1148</v>
      </c>
      <c r="MS17" s="4" t="s">
        <v>1329</v>
      </c>
      <c r="MT17" s="4" t="s">
        <v>1148</v>
      </c>
      <c r="MU17" s="4" t="s">
        <v>1148</v>
      </c>
      <c r="MV17" s="4" t="s">
        <v>1148</v>
      </c>
      <c r="MW17" s="4">
        <v>1</v>
      </c>
      <c r="MX17" s="18">
        <v>42090.62945601852</v>
      </c>
      <c r="MY17" s="4" t="s">
        <v>1328</v>
      </c>
      <c r="MZ17" s="18">
        <v>42159.701397881945</v>
      </c>
      <c r="NA17" s="4" t="s">
        <v>1203</v>
      </c>
      <c r="NB17" s="18">
        <v>42159.701397881945</v>
      </c>
      <c r="NC17" s="4" t="s">
        <v>1203</v>
      </c>
    </row>
    <row r="18" spans="1:367" x14ac:dyDescent="0.3">
      <c r="A18" t="s">
        <v>1327</v>
      </c>
      <c r="B18">
        <v>1</v>
      </c>
      <c r="C18">
        <v>1</v>
      </c>
      <c r="D18">
        <v>1</v>
      </c>
      <c r="E18">
        <v>1</v>
      </c>
      <c r="F18">
        <v>0</v>
      </c>
      <c r="G18">
        <v>1</v>
      </c>
      <c r="H18">
        <v>1</v>
      </c>
      <c r="I18">
        <v>1</v>
      </c>
      <c r="J18">
        <v>1</v>
      </c>
      <c r="K18">
        <v>1</v>
      </c>
      <c r="L18">
        <v>1</v>
      </c>
      <c r="M18">
        <v>1</v>
      </c>
      <c r="N18">
        <v>1</v>
      </c>
      <c r="O18">
        <v>0</v>
      </c>
      <c r="P18">
        <v>1</v>
      </c>
      <c r="Q18">
        <v>1</v>
      </c>
      <c r="R18">
        <v>1</v>
      </c>
      <c r="S18">
        <v>0</v>
      </c>
      <c r="T18" t="s">
        <v>1148</v>
      </c>
      <c r="U18">
        <v>1</v>
      </c>
      <c r="V18" t="s">
        <v>1148</v>
      </c>
      <c r="W18" t="s">
        <v>1148</v>
      </c>
      <c r="X18" t="s">
        <v>1148</v>
      </c>
      <c r="Y18" t="s">
        <v>1148</v>
      </c>
      <c r="Z18" t="s">
        <v>1148</v>
      </c>
      <c r="AA18">
        <v>1</v>
      </c>
      <c r="AB18" t="s">
        <v>1326</v>
      </c>
      <c r="AC18" t="s">
        <v>1148</v>
      </c>
      <c r="AD18">
        <v>1</v>
      </c>
      <c r="AE18">
        <v>1</v>
      </c>
      <c r="AF18">
        <v>1</v>
      </c>
      <c r="AG18">
        <v>1</v>
      </c>
      <c r="AH18">
        <v>1</v>
      </c>
      <c r="AI18">
        <v>1</v>
      </c>
      <c r="AJ18">
        <v>1</v>
      </c>
      <c r="AK18">
        <v>1</v>
      </c>
      <c r="AL18">
        <v>1</v>
      </c>
      <c r="AM18">
        <v>1</v>
      </c>
      <c r="AN18">
        <v>1</v>
      </c>
      <c r="AO18">
        <v>0</v>
      </c>
      <c r="AP18">
        <v>0</v>
      </c>
      <c r="AQ18">
        <v>0</v>
      </c>
      <c r="AR18">
        <v>0</v>
      </c>
      <c r="AS18">
        <v>0</v>
      </c>
      <c r="AT18">
        <v>2</v>
      </c>
      <c r="AU18" t="s">
        <v>1148</v>
      </c>
      <c r="AV18" s="13">
        <v>82993</v>
      </c>
      <c r="AW18">
        <v>88463</v>
      </c>
      <c r="AX18">
        <v>0</v>
      </c>
      <c r="AY18" s="16">
        <f t="shared" si="0"/>
        <v>1.0659091730627883</v>
      </c>
      <c r="AZ18" s="16">
        <f t="shared" si="1"/>
        <v>1.0659091730627883</v>
      </c>
      <c r="BA18" s="13">
        <v>477425.66666666663</v>
      </c>
      <c r="BB18">
        <v>564831</v>
      </c>
      <c r="BC18" s="16">
        <f t="shared" si="2"/>
        <v>1.1830763183378634</v>
      </c>
      <c r="BD18">
        <v>446171</v>
      </c>
      <c r="BE18" s="16">
        <f t="shared" si="76"/>
        <v>0.93453500963849878</v>
      </c>
      <c r="BF18" s="13">
        <v>632303</v>
      </c>
      <c r="BG18">
        <v>784307</v>
      </c>
      <c r="BH18" s="16">
        <f t="shared" si="4"/>
        <v>1.2403974044089621</v>
      </c>
      <c r="BI18">
        <v>545121</v>
      </c>
      <c r="BJ18" s="16">
        <f t="shared" si="5"/>
        <v>0.86211990137639705</v>
      </c>
      <c r="BK18" s="13">
        <v>4927851</v>
      </c>
      <c r="BL18">
        <v>4108143</v>
      </c>
      <c r="BM18" s="16">
        <f t="shared" si="6"/>
        <v>0.83365811993909722</v>
      </c>
      <c r="BN18">
        <v>3191065</v>
      </c>
      <c r="BO18" s="16">
        <f t="shared" si="7"/>
        <v>0.64755711972622554</v>
      </c>
      <c r="BP18">
        <v>118</v>
      </c>
      <c r="BQ18">
        <v>16</v>
      </c>
      <c r="BR18">
        <v>118</v>
      </c>
      <c r="BS18">
        <v>16</v>
      </c>
      <c r="BT18">
        <v>674</v>
      </c>
      <c r="BU18">
        <v>4112</v>
      </c>
      <c r="BV18">
        <v>671</v>
      </c>
      <c r="BW18">
        <v>3966</v>
      </c>
      <c r="BX18" s="13">
        <v>118492.33333333334</v>
      </c>
      <c r="BY18" s="13">
        <v>118492.33333333334</v>
      </c>
      <c r="BZ18">
        <v>57113</v>
      </c>
      <c r="CA18">
        <v>58543</v>
      </c>
      <c r="CB18" s="16">
        <f t="shared" si="8"/>
        <v>0.48199742880692698</v>
      </c>
      <c r="CC18" s="16">
        <f t="shared" si="9"/>
        <v>0.49406572014504452</v>
      </c>
      <c r="CD18" s="17">
        <v>455417</v>
      </c>
      <c r="CE18" s="17">
        <v>455417</v>
      </c>
      <c r="CF18">
        <v>404441</v>
      </c>
      <c r="CG18">
        <v>404523</v>
      </c>
      <c r="CH18" s="16">
        <f t="shared" si="10"/>
        <v>0.88806741952979362</v>
      </c>
      <c r="CI18" s="16">
        <f t="shared" si="11"/>
        <v>0.88824747429279105</v>
      </c>
      <c r="CJ18" s="13">
        <v>222996</v>
      </c>
      <c r="CK18" s="13">
        <v>222996</v>
      </c>
      <c r="CL18">
        <v>43752</v>
      </c>
      <c r="CM18">
        <v>44907</v>
      </c>
      <c r="CN18" s="16">
        <f t="shared" si="12"/>
        <v>0.19620082871441641</v>
      </c>
      <c r="CO18" s="16">
        <f t="shared" si="13"/>
        <v>0.20138029381692946</v>
      </c>
      <c r="CP18" s="13">
        <v>232421</v>
      </c>
      <c r="CQ18" s="13">
        <v>232421</v>
      </c>
      <c r="CR18">
        <v>28315</v>
      </c>
      <c r="CS18">
        <v>29217</v>
      </c>
      <c r="CT18" s="16">
        <f t="shared" si="14"/>
        <v>0.12182634099328374</v>
      </c>
      <c r="CU18" s="16">
        <f t="shared" si="15"/>
        <v>0.12570722955326757</v>
      </c>
      <c r="CV18">
        <v>87084</v>
      </c>
      <c r="CW18">
        <v>1</v>
      </c>
      <c r="CX18">
        <v>1</v>
      </c>
      <c r="CY18">
        <v>1</v>
      </c>
      <c r="CZ18">
        <v>1</v>
      </c>
      <c r="DA18">
        <v>87084</v>
      </c>
      <c r="DB18" s="16">
        <f t="shared" si="16"/>
        <v>1</v>
      </c>
      <c r="DC18">
        <v>1</v>
      </c>
      <c r="DD18">
        <v>67558</v>
      </c>
      <c r="DE18" s="16">
        <f t="shared" si="17"/>
        <v>0.77577970694961185</v>
      </c>
      <c r="DF18">
        <v>1</v>
      </c>
      <c r="DG18">
        <v>87084</v>
      </c>
      <c r="DH18" s="16">
        <f t="shared" si="18"/>
        <v>1</v>
      </c>
      <c r="DI18">
        <v>1</v>
      </c>
      <c r="DJ18">
        <v>1</v>
      </c>
      <c r="DK18">
        <v>1</v>
      </c>
      <c r="DL18">
        <v>1</v>
      </c>
      <c r="DM18">
        <v>87084</v>
      </c>
      <c r="DN18" s="16">
        <f t="shared" si="19"/>
        <v>1</v>
      </c>
      <c r="DO18">
        <v>1</v>
      </c>
      <c r="DP18">
        <v>87061</v>
      </c>
      <c r="DQ18" s="16">
        <f t="shared" si="20"/>
        <v>0.99973588718938033</v>
      </c>
      <c r="DR18">
        <v>1</v>
      </c>
      <c r="DS18">
        <v>1</v>
      </c>
      <c r="DT18">
        <v>1</v>
      </c>
      <c r="DU18">
        <v>1</v>
      </c>
      <c r="DV18">
        <v>1</v>
      </c>
      <c r="DW18">
        <v>0</v>
      </c>
      <c r="DX18">
        <v>66964</v>
      </c>
      <c r="DY18">
        <v>23220</v>
      </c>
      <c r="DZ18">
        <v>81816</v>
      </c>
      <c r="EA18" t="s">
        <v>1148</v>
      </c>
      <c r="EB18" s="16">
        <f t="shared" si="21"/>
        <v>0.7689587065362179</v>
      </c>
      <c r="EC18" s="16">
        <f t="shared" si="22"/>
        <v>0.26663910706903682</v>
      </c>
      <c r="ED18" s="16">
        <f t="shared" si="23"/>
        <v>0.93950668320242525</v>
      </c>
      <c r="EE18" s="16" t="str">
        <f t="shared" si="24"/>
        <v>No Data</v>
      </c>
      <c r="EF18">
        <v>0</v>
      </c>
      <c r="EG18">
        <v>0</v>
      </c>
      <c r="EH18">
        <v>0</v>
      </c>
      <c r="EI18">
        <v>1</v>
      </c>
      <c r="EJ18" t="s">
        <v>1148</v>
      </c>
      <c r="EK18" t="s">
        <v>1148</v>
      </c>
      <c r="EL18" t="s">
        <v>1148</v>
      </c>
      <c r="EM18">
        <v>55831</v>
      </c>
      <c r="EN18" s="16" t="str">
        <f t="shared" si="25"/>
        <v>No Data</v>
      </c>
      <c r="EO18" s="16" t="str">
        <f t="shared" si="26"/>
        <v>No Data</v>
      </c>
      <c r="EP18" s="16" t="str">
        <f t="shared" si="27"/>
        <v>No Data</v>
      </c>
      <c r="EQ18" s="16">
        <f t="shared" si="28"/>
        <v>0.6411166230306371</v>
      </c>
      <c r="ER18">
        <v>1</v>
      </c>
      <c r="ES18">
        <v>1</v>
      </c>
      <c r="ET18">
        <v>1</v>
      </c>
      <c r="EU18">
        <v>1</v>
      </c>
      <c r="EV18">
        <v>1</v>
      </c>
      <c r="EW18">
        <v>1</v>
      </c>
      <c r="EX18">
        <v>82498</v>
      </c>
      <c r="EY18">
        <v>84310</v>
      </c>
      <c r="EZ18">
        <v>87084</v>
      </c>
      <c r="FA18">
        <v>84310</v>
      </c>
      <c r="FB18">
        <v>85780</v>
      </c>
      <c r="FC18">
        <v>84210</v>
      </c>
      <c r="FD18" s="16">
        <f t="shared" si="29"/>
        <v>0.94733820219558129</v>
      </c>
      <c r="FE18" s="16">
        <f t="shared" si="30"/>
        <v>0.96814569840613662</v>
      </c>
      <c r="FF18" s="16">
        <f t="shared" si="31"/>
        <v>1</v>
      </c>
      <c r="FG18" s="16">
        <f t="shared" si="32"/>
        <v>0.96814569840613662</v>
      </c>
      <c r="FH18" s="16">
        <f t="shared" si="33"/>
        <v>0.98502595195443476</v>
      </c>
      <c r="FI18" s="16">
        <f t="shared" si="34"/>
        <v>0.96699738183822515</v>
      </c>
      <c r="FJ18">
        <v>1</v>
      </c>
      <c r="FK18">
        <v>82550</v>
      </c>
      <c r="FL18" s="16">
        <f t="shared" si="35"/>
        <v>0.94793532681089521</v>
      </c>
      <c r="FM18">
        <v>1</v>
      </c>
      <c r="FN18">
        <v>18019</v>
      </c>
      <c r="FO18" s="16">
        <f t="shared" si="36"/>
        <v>0.2069151623719627</v>
      </c>
      <c r="FP18">
        <v>1</v>
      </c>
      <c r="FQ18">
        <v>1</v>
      </c>
      <c r="FR18">
        <v>1</v>
      </c>
      <c r="FS18">
        <v>1</v>
      </c>
      <c r="FT18">
        <v>68599</v>
      </c>
      <c r="FU18" s="16">
        <f t="shared" si="37"/>
        <v>0.78773368242156994</v>
      </c>
      <c r="FV18">
        <v>0</v>
      </c>
      <c r="FW18">
        <v>1</v>
      </c>
      <c r="FX18">
        <v>59536</v>
      </c>
      <c r="FY18" s="16">
        <f t="shared" si="38"/>
        <v>0.68366175187175604</v>
      </c>
      <c r="FZ18">
        <v>1</v>
      </c>
      <c r="GA18">
        <v>87084</v>
      </c>
      <c r="GB18" s="16">
        <f t="shared" si="39"/>
        <v>1</v>
      </c>
      <c r="GC18">
        <v>0</v>
      </c>
      <c r="GD18" t="s">
        <v>1148</v>
      </c>
      <c r="GE18" s="16" t="str">
        <f t="shared" si="40"/>
        <v>No Data</v>
      </c>
      <c r="GF18">
        <v>1</v>
      </c>
      <c r="GG18">
        <v>1</v>
      </c>
      <c r="GH18">
        <v>3385230</v>
      </c>
      <c r="GI18">
        <v>1</v>
      </c>
      <c r="GJ18">
        <v>3385230</v>
      </c>
      <c r="GK18" s="16">
        <f t="shared" si="41"/>
        <v>1</v>
      </c>
      <c r="GL18">
        <v>1</v>
      </c>
      <c r="GM18">
        <v>3385230</v>
      </c>
      <c r="GN18" s="16">
        <f t="shared" si="42"/>
        <v>1</v>
      </c>
      <c r="GO18">
        <v>1</v>
      </c>
      <c r="GP18">
        <v>3315568</v>
      </c>
      <c r="GQ18" s="16">
        <f t="shared" si="43"/>
        <v>0.9794217822718102</v>
      </c>
      <c r="GR18">
        <v>1</v>
      </c>
      <c r="GS18">
        <v>3315568</v>
      </c>
      <c r="GT18" s="16">
        <f t="shared" si="44"/>
        <v>0.9794217822718102</v>
      </c>
      <c r="GU18">
        <v>1</v>
      </c>
      <c r="GV18">
        <v>3315568</v>
      </c>
      <c r="GW18" s="16">
        <f t="shared" si="45"/>
        <v>0.9794217822718102</v>
      </c>
      <c r="GX18">
        <v>1</v>
      </c>
      <c r="GY18">
        <v>1</v>
      </c>
      <c r="GZ18">
        <v>1</v>
      </c>
      <c r="HA18">
        <v>2866571</v>
      </c>
      <c r="HB18" s="16">
        <f t="shared" si="46"/>
        <v>0.84678766287667306</v>
      </c>
      <c r="HC18">
        <v>1</v>
      </c>
      <c r="HD18">
        <v>2866571</v>
      </c>
      <c r="HE18" s="16">
        <f t="shared" si="47"/>
        <v>0.84678766287667306</v>
      </c>
      <c r="HF18">
        <v>0</v>
      </c>
      <c r="HG18" t="s">
        <v>1148</v>
      </c>
      <c r="HH18" s="16" t="str">
        <f t="shared" si="48"/>
        <v>No Data</v>
      </c>
      <c r="HI18">
        <v>1</v>
      </c>
      <c r="HJ18">
        <v>1417919</v>
      </c>
      <c r="HK18" s="16">
        <f t="shared" si="49"/>
        <v>0.4188545534572245</v>
      </c>
      <c r="HL18">
        <v>1</v>
      </c>
      <c r="HM18">
        <v>1</v>
      </c>
      <c r="HN18">
        <v>0</v>
      </c>
      <c r="HO18" t="s">
        <v>1148</v>
      </c>
      <c r="HP18" s="16" t="str">
        <f t="shared" si="50"/>
        <v>No Data</v>
      </c>
      <c r="HQ18">
        <v>1</v>
      </c>
      <c r="HR18">
        <v>1571024</v>
      </c>
      <c r="HS18" s="16">
        <f t="shared" si="51"/>
        <v>0.46408190876247701</v>
      </c>
      <c r="HT18">
        <v>1</v>
      </c>
      <c r="HU18">
        <v>338442</v>
      </c>
      <c r="HV18" s="16">
        <f t="shared" si="52"/>
        <v>9.9976072526829787E-2</v>
      </c>
      <c r="HW18">
        <v>1</v>
      </c>
      <c r="HX18">
        <v>1</v>
      </c>
      <c r="HY18">
        <v>1</v>
      </c>
      <c r="HZ18">
        <v>1</v>
      </c>
      <c r="IA18">
        <v>1</v>
      </c>
      <c r="IB18">
        <v>1</v>
      </c>
      <c r="IC18">
        <v>1248036</v>
      </c>
      <c r="ID18">
        <v>1666498</v>
      </c>
      <c r="IE18" s="16">
        <f t="shared" si="53"/>
        <v>0.74889738841570763</v>
      </c>
      <c r="IF18">
        <v>1512902</v>
      </c>
      <c r="IG18">
        <v>2027055</v>
      </c>
      <c r="IH18" s="16">
        <f t="shared" si="54"/>
        <v>0.74635468697198648</v>
      </c>
      <c r="II18">
        <v>23809</v>
      </c>
      <c r="IJ18">
        <v>0</v>
      </c>
      <c r="IK18" s="16">
        <f t="shared" si="55"/>
        <v>0.27340269165403519</v>
      </c>
      <c r="IL18">
        <v>29768</v>
      </c>
      <c r="IM18">
        <v>0</v>
      </c>
      <c r="IN18" s="16">
        <f t="shared" si="56"/>
        <v>0.34183087593587802</v>
      </c>
      <c r="IO18">
        <v>11543</v>
      </c>
      <c r="IP18">
        <v>0</v>
      </c>
      <c r="IQ18" s="16">
        <f t="shared" si="57"/>
        <v>0.13255018143401773</v>
      </c>
      <c r="IR18">
        <v>18374</v>
      </c>
      <c r="IS18">
        <v>0</v>
      </c>
      <c r="IT18" s="16">
        <f t="shared" si="58"/>
        <v>0.21099168618804831</v>
      </c>
      <c r="IU18">
        <v>2774</v>
      </c>
      <c r="IV18">
        <v>0</v>
      </c>
      <c r="IW18" s="16">
        <f t="shared" si="59"/>
        <v>3.1854301593863397E-2</v>
      </c>
      <c r="IX18">
        <v>816</v>
      </c>
      <c r="IY18">
        <v>0</v>
      </c>
      <c r="IZ18" s="16">
        <f t="shared" si="60"/>
        <v>9.3702631941573657E-3</v>
      </c>
      <c r="JA18" s="4">
        <f t="shared" si="74"/>
        <v>87084</v>
      </c>
      <c r="JB18" s="4">
        <f t="shared" si="75"/>
        <v>0</v>
      </c>
      <c r="JC18">
        <v>1452659</v>
      </c>
      <c r="JD18">
        <v>662234</v>
      </c>
      <c r="JE18">
        <v>424477</v>
      </c>
      <c r="JF18">
        <v>444742</v>
      </c>
      <c r="JG18">
        <v>80051</v>
      </c>
      <c r="JH18">
        <v>48530</v>
      </c>
      <c r="JI18">
        <v>74805</v>
      </c>
      <c r="JJ18">
        <v>41062</v>
      </c>
      <c r="JK18">
        <v>81574</v>
      </c>
      <c r="JL18">
        <v>75096</v>
      </c>
      <c r="JM18">
        <f t="shared" si="62"/>
        <v>2113566</v>
      </c>
      <c r="JN18">
        <f t="shared" si="63"/>
        <v>1271664</v>
      </c>
      <c r="JO18" s="16">
        <f t="shared" si="64"/>
        <v>0.68730240740057325</v>
      </c>
      <c r="JP18" s="16">
        <f t="shared" si="65"/>
        <v>0.520761773550246</v>
      </c>
      <c r="JQ18" s="16">
        <f t="shared" si="66"/>
        <v>0.20083451380273906</v>
      </c>
      <c r="JR18" s="16">
        <f t="shared" si="67"/>
        <v>0.34973231922897874</v>
      </c>
      <c r="JS18" s="16">
        <f t="shared" si="68"/>
        <v>3.7874852263899021E-2</v>
      </c>
      <c r="JT18" s="16">
        <f t="shared" si="69"/>
        <v>3.816259640911436E-2</v>
      </c>
      <c r="JU18" s="16">
        <f t="shared" si="70"/>
        <v>3.5392791140659907E-2</v>
      </c>
      <c r="JV18" s="16">
        <f t="shared" si="71"/>
        <v>3.2289975968494825E-2</v>
      </c>
      <c r="JW18" s="16">
        <f t="shared" si="72"/>
        <v>3.859543539212875E-2</v>
      </c>
      <c r="JX18" s="16">
        <f t="shared" si="73"/>
        <v>5.9053334843166119E-2</v>
      </c>
      <c r="JY18">
        <v>1</v>
      </c>
      <c r="JZ18">
        <v>1</v>
      </c>
      <c r="KA18">
        <v>1</v>
      </c>
      <c r="KB18">
        <v>1</v>
      </c>
      <c r="KC18">
        <v>1</v>
      </c>
      <c r="KD18">
        <v>1</v>
      </c>
      <c r="KE18">
        <v>1</v>
      </c>
      <c r="KF18">
        <v>1</v>
      </c>
      <c r="KG18">
        <v>1</v>
      </c>
      <c r="KH18">
        <v>0</v>
      </c>
      <c r="KI18">
        <v>1</v>
      </c>
      <c r="KJ18">
        <v>1</v>
      </c>
      <c r="KK18">
        <v>1</v>
      </c>
      <c r="KL18">
        <v>1</v>
      </c>
      <c r="KM18">
        <v>1</v>
      </c>
      <c r="KN18">
        <v>1</v>
      </c>
      <c r="KO18">
        <v>1</v>
      </c>
      <c r="KP18">
        <v>1</v>
      </c>
      <c r="KQ18">
        <v>1</v>
      </c>
      <c r="KR18">
        <v>0</v>
      </c>
      <c r="KS18">
        <v>1</v>
      </c>
      <c r="KT18">
        <v>1</v>
      </c>
      <c r="KU18">
        <v>1</v>
      </c>
      <c r="KV18">
        <v>1</v>
      </c>
      <c r="KW18">
        <v>1</v>
      </c>
      <c r="KX18">
        <v>1</v>
      </c>
      <c r="KY18">
        <v>1</v>
      </c>
      <c r="KZ18">
        <v>0</v>
      </c>
      <c r="LA18">
        <v>1</v>
      </c>
      <c r="LB18">
        <v>1</v>
      </c>
      <c r="LC18">
        <v>1</v>
      </c>
      <c r="LD18">
        <v>1</v>
      </c>
      <c r="LE18">
        <v>0</v>
      </c>
      <c r="LF18">
        <v>0</v>
      </c>
      <c r="LG18">
        <v>0</v>
      </c>
      <c r="LH18">
        <v>0</v>
      </c>
      <c r="LI18">
        <v>0</v>
      </c>
      <c r="LJ18">
        <v>0</v>
      </c>
      <c r="LK18">
        <v>1</v>
      </c>
      <c r="LL18">
        <v>1</v>
      </c>
      <c r="LM18">
        <v>1</v>
      </c>
      <c r="LN18">
        <v>0</v>
      </c>
      <c r="LO18">
        <v>0</v>
      </c>
      <c r="LP18">
        <v>0</v>
      </c>
      <c r="LQ18">
        <v>1</v>
      </c>
      <c r="LR18">
        <v>1</v>
      </c>
      <c r="LS18">
        <v>1</v>
      </c>
      <c r="LT18">
        <v>1</v>
      </c>
      <c r="LU18">
        <v>1</v>
      </c>
      <c r="LV18" t="s">
        <v>1148</v>
      </c>
      <c r="LW18">
        <v>1</v>
      </c>
      <c r="LX18">
        <v>1</v>
      </c>
      <c r="LY18">
        <v>1</v>
      </c>
      <c r="LZ18" t="s">
        <v>1148</v>
      </c>
      <c r="MA18">
        <v>1</v>
      </c>
      <c r="MB18">
        <v>1</v>
      </c>
      <c r="MC18">
        <v>1</v>
      </c>
      <c r="MD18" t="s">
        <v>1148</v>
      </c>
      <c r="ME18">
        <v>1</v>
      </c>
      <c r="MF18">
        <v>1</v>
      </c>
      <c r="MG18">
        <v>1</v>
      </c>
      <c r="MH18" t="s">
        <v>1148</v>
      </c>
      <c r="MI18">
        <v>1</v>
      </c>
      <c r="MJ18">
        <v>1</v>
      </c>
      <c r="MK18" t="s">
        <v>1148</v>
      </c>
      <c r="ML18" t="s">
        <v>1148</v>
      </c>
      <c r="MM18">
        <v>1</v>
      </c>
      <c r="MN18">
        <v>1</v>
      </c>
      <c r="MO18">
        <v>1</v>
      </c>
      <c r="MP18">
        <v>1</v>
      </c>
      <c r="MQ18" t="s">
        <v>1148</v>
      </c>
      <c r="MR18" t="s">
        <v>1148</v>
      </c>
      <c r="MS18" t="s">
        <v>1148</v>
      </c>
      <c r="MT18" t="s">
        <v>1325</v>
      </c>
      <c r="MU18" t="s">
        <v>1148</v>
      </c>
      <c r="MV18" t="s">
        <v>1148</v>
      </c>
      <c r="MW18">
        <v>1</v>
      </c>
      <c r="MX18" s="12">
        <v>42104.466678240744</v>
      </c>
      <c r="MY18" t="s">
        <v>1324</v>
      </c>
      <c r="MZ18" s="12">
        <v>42151.669766168983</v>
      </c>
      <c r="NA18" t="s">
        <v>1203</v>
      </c>
      <c r="NB18" s="12">
        <v>42151.669766168983</v>
      </c>
      <c r="NC18" t="s">
        <v>1203</v>
      </c>
    </row>
    <row r="19" spans="1:367" x14ac:dyDescent="0.3">
      <c r="A19" t="s">
        <v>1323</v>
      </c>
      <c r="B19">
        <v>1</v>
      </c>
      <c r="C19">
        <v>1</v>
      </c>
      <c r="D19">
        <v>1</v>
      </c>
      <c r="E19">
        <v>1</v>
      </c>
      <c r="F19">
        <v>0</v>
      </c>
      <c r="G19">
        <v>1</v>
      </c>
      <c r="H19">
        <v>0</v>
      </c>
      <c r="I19">
        <v>1</v>
      </c>
      <c r="J19">
        <v>1</v>
      </c>
      <c r="K19">
        <v>1</v>
      </c>
      <c r="L19">
        <v>1</v>
      </c>
      <c r="M19">
        <v>1</v>
      </c>
      <c r="N19">
        <v>1</v>
      </c>
      <c r="O19">
        <v>0</v>
      </c>
      <c r="P19">
        <v>1</v>
      </c>
      <c r="Q19">
        <v>1</v>
      </c>
      <c r="R19">
        <v>1</v>
      </c>
      <c r="S19">
        <v>0</v>
      </c>
      <c r="T19" t="s">
        <v>1148</v>
      </c>
      <c r="U19">
        <v>1</v>
      </c>
      <c r="V19" t="s">
        <v>1148</v>
      </c>
      <c r="W19">
        <v>1</v>
      </c>
      <c r="X19" t="s">
        <v>1148</v>
      </c>
      <c r="Y19" t="s">
        <v>1148</v>
      </c>
      <c r="Z19" t="s">
        <v>1148</v>
      </c>
      <c r="AA19" t="s">
        <v>1148</v>
      </c>
      <c r="AB19" t="s">
        <v>1148</v>
      </c>
      <c r="AC19" t="s">
        <v>1148</v>
      </c>
      <c r="AD19">
        <v>1</v>
      </c>
      <c r="AE19">
        <v>1</v>
      </c>
      <c r="AF19">
        <v>1</v>
      </c>
      <c r="AG19">
        <v>1</v>
      </c>
      <c r="AH19">
        <v>1</v>
      </c>
      <c r="AI19">
        <v>1</v>
      </c>
      <c r="AJ19">
        <v>1</v>
      </c>
      <c r="AK19">
        <v>1</v>
      </c>
      <c r="AL19">
        <v>1</v>
      </c>
      <c r="AM19">
        <v>1</v>
      </c>
      <c r="AN19">
        <v>1</v>
      </c>
      <c r="AO19">
        <v>0</v>
      </c>
      <c r="AP19" s="20">
        <v>1</v>
      </c>
      <c r="AQ19">
        <v>1</v>
      </c>
      <c r="AR19">
        <v>1</v>
      </c>
      <c r="AS19">
        <v>1</v>
      </c>
      <c r="AT19">
        <v>2</v>
      </c>
      <c r="AU19" t="s">
        <v>1148</v>
      </c>
      <c r="AV19" s="13">
        <v>38771</v>
      </c>
      <c r="AW19">
        <v>6702</v>
      </c>
      <c r="AX19">
        <v>30842</v>
      </c>
      <c r="AY19" s="16">
        <f t="shared" si="0"/>
        <v>0.17286115911377059</v>
      </c>
      <c r="AZ19" s="16">
        <f t="shared" si="1"/>
        <v>0.96835263470119415</v>
      </c>
      <c r="BA19" s="13">
        <v>222584.33333333331</v>
      </c>
      <c r="BB19">
        <v>380232</v>
      </c>
      <c r="BC19" s="16">
        <f t="shared" si="2"/>
        <v>1.7082603896949922</v>
      </c>
      <c r="BD19">
        <v>212487</v>
      </c>
      <c r="BE19" s="16">
        <f t="shared" si="76"/>
        <v>0.95463592076711012</v>
      </c>
      <c r="BF19" s="13">
        <v>284569</v>
      </c>
      <c r="BG19">
        <v>309823</v>
      </c>
      <c r="BH19" s="16">
        <f t="shared" si="4"/>
        <v>1.0887447332632858</v>
      </c>
      <c r="BI19">
        <v>188126</v>
      </c>
      <c r="BJ19" s="16">
        <f t="shared" si="5"/>
        <v>0.66109098320618198</v>
      </c>
      <c r="BK19" s="13">
        <v>2339009</v>
      </c>
      <c r="BL19">
        <v>1922051</v>
      </c>
      <c r="BM19" s="16">
        <f t="shared" si="6"/>
        <v>0.82173732550836698</v>
      </c>
      <c r="BN19">
        <v>1496633</v>
      </c>
      <c r="BO19" s="16">
        <f t="shared" si="7"/>
        <v>0.63985773462179918</v>
      </c>
      <c r="BP19">
        <v>283</v>
      </c>
      <c r="BQ19">
        <v>7</v>
      </c>
      <c r="BR19">
        <v>268</v>
      </c>
      <c r="BS19">
        <v>7</v>
      </c>
      <c r="BT19">
        <v>318</v>
      </c>
      <c r="BU19">
        <v>1594</v>
      </c>
      <c r="BV19">
        <v>298</v>
      </c>
      <c r="BW19">
        <v>836</v>
      </c>
      <c r="BX19" s="13">
        <v>55329.916666666672</v>
      </c>
      <c r="BY19" s="13">
        <v>55329.916666666672</v>
      </c>
      <c r="BZ19">
        <v>35818</v>
      </c>
      <c r="CA19">
        <v>37333</v>
      </c>
      <c r="CB19" s="16">
        <f t="shared" si="8"/>
        <v>0.64735322512384041</v>
      </c>
      <c r="CC19" s="16">
        <f t="shared" si="9"/>
        <v>0.67473443390329824</v>
      </c>
      <c r="CD19" s="17">
        <v>204428</v>
      </c>
      <c r="CE19" s="17">
        <v>204428</v>
      </c>
      <c r="CF19">
        <v>156020</v>
      </c>
      <c r="CG19">
        <v>156030</v>
      </c>
      <c r="CH19" s="16">
        <f t="shared" si="10"/>
        <v>0.76320269239047489</v>
      </c>
      <c r="CI19" s="16">
        <f t="shared" si="11"/>
        <v>0.76325160936857961</v>
      </c>
      <c r="CJ19" s="13">
        <v>99648</v>
      </c>
      <c r="CK19" s="13">
        <v>99648</v>
      </c>
      <c r="CL19">
        <v>29738</v>
      </c>
      <c r="CM19">
        <v>30215</v>
      </c>
      <c r="CN19" s="16">
        <f t="shared" si="12"/>
        <v>0.29843047527296085</v>
      </c>
      <c r="CO19" s="16">
        <f t="shared" si="13"/>
        <v>0.30321732498394349</v>
      </c>
      <c r="CP19" s="13">
        <v>104780</v>
      </c>
      <c r="CQ19" s="13">
        <v>104780</v>
      </c>
      <c r="CR19">
        <v>15068</v>
      </c>
      <c r="CS19">
        <v>15323</v>
      </c>
      <c r="CT19" s="16">
        <f t="shared" si="14"/>
        <v>0.14380606986066044</v>
      </c>
      <c r="CU19" s="16">
        <f t="shared" si="15"/>
        <v>0.1462397404084749</v>
      </c>
      <c r="CV19">
        <v>37544</v>
      </c>
      <c r="CW19">
        <v>1</v>
      </c>
      <c r="CX19">
        <v>1</v>
      </c>
      <c r="CY19">
        <v>1</v>
      </c>
      <c r="CZ19">
        <v>1</v>
      </c>
      <c r="DA19">
        <v>37544</v>
      </c>
      <c r="DB19" s="16">
        <f t="shared" si="16"/>
        <v>1</v>
      </c>
      <c r="DC19">
        <v>1</v>
      </c>
      <c r="DD19">
        <v>29447</v>
      </c>
      <c r="DE19" s="16">
        <f t="shared" si="17"/>
        <v>0.78433304922224589</v>
      </c>
      <c r="DF19">
        <v>1</v>
      </c>
      <c r="DG19">
        <v>37544</v>
      </c>
      <c r="DH19" s="16">
        <f t="shared" si="18"/>
        <v>1</v>
      </c>
      <c r="DI19">
        <v>1</v>
      </c>
      <c r="DJ19">
        <v>1</v>
      </c>
      <c r="DK19">
        <v>1</v>
      </c>
      <c r="DL19">
        <v>1</v>
      </c>
      <c r="DM19">
        <v>37544</v>
      </c>
      <c r="DN19" s="16">
        <f t="shared" si="19"/>
        <v>1</v>
      </c>
      <c r="DO19">
        <v>1</v>
      </c>
      <c r="DP19">
        <v>37544</v>
      </c>
      <c r="DQ19" s="16">
        <f t="shared" si="20"/>
        <v>1</v>
      </c>
      <c r="DR19">
        <v>1</v>
      </c>
      <c r="DS19">
        <v>1</v>
      </c>
      <c r="DT19">
        <v>1</v>
      </c>
      <c r="DU19">
        <v>1</v>
      </c>
      <c r="DV19">
        <v>1</v>
      </c>
      <c r="DW19">
        <v>1</v>
      </c>
      <c r="DX19">
        <v>34716</v>
      </c>
      <c r="DY19">
        <v>12444</v>
      </c>
      <c r="DZ19">
        <v>34266</v>
      </c>
      <c r="EA19">
        <v>34748</v>
      </c>
      <c r="EB19" s="16">
        <f t="shared" si="21"/>
        <v>0.924675047943746</v>
      </c>
      <c r="EC19" s="16">
        <f t="shared" si="22"/>
        <v>0.33145109737907524</v>
      </c>
      <c r="ED19" s="16">
        <f t="shared" si="23"/>
        <v>0.91268911144257403</v>
      </c>
      <c r="EE19" s="16">
        <f t="shared" si="24"/>
        <v>0.9255273812060516</v>
      </c>
      <c r="EF19">
        <v>1</v>
      </c>
      <c r="EG19">
        <v>1</v>
      </c>
      <c r="EH19">
        <v>1</v>
      </c>
      <c r="EI19">
        <v>1</v>
      </c>
      <c r="EJ19">
        <v>35806</v>
      </c>
      <c r="EK19">
        <v>11081</v>
      </c>
      <c r="EL19">
        <v>34266</v>
      </c>
      <c r="EM19">
        <v>34404</v>
      </c>
      <c r="EN19" s="16">
        <f t="shared" si="25"/>
        <v>0.95370764969102917</v>
      </c>
      <c r="EO19" s="16">
        <f t="shared" si="26"/>
        <v>0.29514702748774768</v>
      </c>
      <c r="EP19" s="16">
        <f t="shared" si="27"/>
        <v>0.91268911144257403</v>
      </c>
      <c r="EQ19" s="16">
        <f t="shared" si="28"/>
        <v>0.91636479863626674</v>
      </c>
      <c r="ER19">
        <v>1</v>
      </c>
      <c r="ES19">
        <v>1</v>
      </c>
      <c r="ET19">
        <v>1</v>
      </c>
      <c r="EU19">
        <v>0</v>
      </c>
      <c r="EV19">
        <v>1</v>
      </c>
      <c r="EW19">
        <v>1</v>
      </c>
      <c r="EX19">
        <v>35898</v>
      </c>
      <c r="EY19">
        <v>37476</v>
      </c>
      <c r="EZ19">
        <v>37544</v>
      </c>
      <c r="FA19" t="s">
        <v>1148</v>
      </c>
      <c r="FB19">
        <v>29532</v>
      </c>
      <c r="FC19">
        <v>25452</v>
      </c>
      <c r="FD19" s="16">
        <f t="shared" si="29"/>
        <v>0.95615810782015764</v>
      </c>
      <c r="FE19" s="16">
        <f t="shared" si="30"/>
        <v>0.99818879181760067</v>
      </c>
      <c r="FF19" s="16">
        <f t="shared" si="31"/>
        <v>1</v>
      </c>
      <c r="FG19" s="16" t="str">
        <f t="shared" si="32"/>
        <v>No Data</v>
      </c>
      <c r="FH19" s="16">
        <f t="shared" si="33"/>
        <v>0.78659705945024505</v>
      </c>
      <c r="FI19" s="16">
        <f t="shared" si="34"/>
        <v>0.67792456850628591</v>
      </c>
      <c r="FJ19">
        <v>1</v>
      </c>
      <c r="FK19">
        <v>27205</v>
      </c>
      <c r="FL19" s="16">
        <f t="shared" si="35"/>
        <v>0.72461645003196251</v>
      </c>
      <c r="FM19">
        <v>1</v>
      </c>
      <c r="FN19">
        <v>19443</v>
      </c>
      <c r="FO19" s="16">
        <f t="shared" si="36"/>
        <v>0.51787236309396978</v>
      </c>
      <c r="FP19">
        <v>0</v>
      </c>
      <c r="FQ19">
        <v>1</v>
      </c>
      <c r="FR19">
        <v>1</v>
      </c>
      <c r="FS19">
        <v>1</v>
      </c>
      <c r="FT19">
        <v>20445</v>
      </c>
      <c r="FU19" s="16">
        <f t="shared" si="37"/>
        <v>0.54456104836991259</v>
      </c>
      <c r="FV19">
        <v>0</v>
      </c>
      <c r="FW19">
        <v>1</v>
      </c>
      <c r="FX19">
        <v>59</v>
      </c>
      <c r="FY19" s="16">
        <f t="shared" si="38"/>
        <v>1.5714894523758791E-3</v>
      </c>
      <c r="FZ19">
        <v>1</v>
      </c>
      <c r="GA19">
        <v>37543</v>
      </c>
      <c r="GB19" s="16">
        <f t="shared" si="39"/>
        <v>0.99997336458555297</v>
      </c>
      <c r="GC19">
        <v>0</v>
      </c>
      <c r="GD19" t="s">
        <v>1148</v>
      </c>
      <c r="GE19" s="16" t="str">
        <f t="shared" si="40"/>
        <v>No Data</v>
      </c>
      <c r="GF19">
        <v>1</v>
      </c>
      <c r="GG19">
        <v>1</v>
      </c>
      <c r="GH19">
        <v>1747565</v>
      </c>
      <c r="GI19">
        <v>1</v>
      </c>
      <c r="GJ19">
        <v>1747565</v>
      </c>
      <c r="GK19" s="16">
        <f t="shared" si="41"/>
        <v>1</v>
      </c>
      <c r="GL19">
        <v>1</v>
      </c>
      <c r="GM19">
        <v>1747565</v>
      </c>
      <c r="GN19" s="16">
        <f t="shared" si="42"/>
        <v>1</v>
      </c>
      <c r="GO19">
        <v>1</v>
      </c>
      <c r="GP19">
        <v>1495092</v>
      </c>
      <c r="GQ19" s="16">
        <f t="shared" si="43"/>
        <v>0.85552869278109822</v>
      </c>
      <c r="GR19">
        <v>1</v>
      </c>
      <c r="GS19">
        <v>1635357</v>
      </c>
      <c r="GT19" s="16">
        <f t="shared" si="44"/>
        <v>0.93579180173555776</v>
      </c>
      <c r="GU19">
        <v>1</v>
      </c>
      <c r="GV19">
        <v>1249726</v>
      </c>
      <c r="GW19" s="16">
        <f t="shared" si="45"/>
        <v>0.71512418708317005</v>
      </c>
      <c r="GX19">
        <v>1</v>
      </c>
      <c r="GY19">
        <v>1</v>
      </c>
      <c r="GZ19">
        <v>1</v>
      </c>
      <c r="HA19">
        <v>1332403</v>
      </c>
      <c r="HB19" s="16">
        <f t="shared" si="46"/>
        <v>0.76243401532990185</v>
      </c>
      <c r="HC19">
        <v>1</v>
      </c>
      <c r="HD19">
        <v>1339419</v>
      </c>
      <c r="HE19" s="16">
        <f t="shared" si="47"/>
        <v>0.7664487443957736</v>
      </c>
      <c r="HF19">
        <v>1</v>
      </c>
      <c r="HG19">
        <v>1249671</v>
      </c>
      <c r="HH19" s="16">
        <f t="shared" si="48"/>
        <v>0.71509271472019642</v>
      </c>
      <c r="HI19">
        <v>1</v>
      </c>
      <c r="HJ19">
        <v>1179440</v>
      </c>
      <c r="HK19" s="16">
        <f t="shared" si="49"/>
        <v>0.67490479610200482</v>
      </c>
      <c r="HL19">
        <v>1</v>
      </c>
      <c r="HM19">
        <v>1</v>
      </c>
      <c r="HN19">
        <v>1</v>
      </c>
      <c r="HO19">
        <v>1321527</v>
      </c>
      <c r="HP19" s="16">
        <f t="shared" si="50"/>
        <v>0.75621049860806322</v>
      </c>
      <c r="HQ19">
        <v>1</v>
      </c>
      <c r="HR19">
        <v>1321527</v>
      </c>
      <c r="HS19" s="16">
        <f t="shared" si="51"/>
        <v>0.75621049860806322</v>
      </c>
      <c r="HT19">
        <v>1</v>
      </c>
      <c r="HU19">
        <v>1321527</v>
      </c>
      <c r="HV19" s="16">
        <f t="shared" si="52"/>
        <v>0.75621049860806322</v>
      </c>
      <c r="HW19">
        <v>1</v>
      </c>
      <c r="HX19">
        <v>1</v>
      </c>
      <c r="HY19">
        <v>1</v>
      </c>
      <c r="HZ19">
        <v>1</v>
      </c>
      <c r="IA19">
        <v>1</v>
      </c>
      <c r="IB19">
        <v>1</v>
      </c>
      <c r="IC19">
        <v>968366</v>
      </c>
      <c r="ID19">
        <v>1022763</v>
      </c>
      <c r="IE19" s="16">
        <f t="shared" si="53"/>
        <v>0.94681368019766066</v>
      </c>
      <c r="IF19">
        <v>94253</v>
      </c>
      <c r="IG19">
        <v>117489</v>
      </c>
      <c r="IH19" s="16">
        <f t="shared" si="54"/>
        <v>0.80222829371260285</v>
      </c>
      <c r="II19">
        <v>2</v>
      </c>
      <c r="IJ19">
        <v>309</v>
      </c>
      <c r="IK19" s="16">
        <f t="shared" si="55"/>
        <v>8.2840551915188323E-3</v>
      </c>
      <c r="IL19">
        <v>1</v>
      </c>
      <c r="IM19">
        <v>14661</v>
      </c>
      <c r="IN19" s="16">
        <f t="shared" si="56"/>
        <v>0.3905492515049811</v>
      </c>
      <c r="IO19">
        <v>135</v>
      </c>
      <c r="IP19">
        <v>10351</v>
      </c>
      <c r="IQ19" s="16">
        <f t="shared" si="57"/>
        <v>0.27931383517127484</v>
      </c>
      <c r="IR19">
        <v>4576</v>
      </c>
      <c r="IS19">
        <v>2490</v>
      </c>
      <c r="IT19" s="16">
        <f t="shared" si="58"/>
        <v>0.18821586489798092</v>
      </c>
      <c r="IU19">
        <v>1160</v>
      </c>
      <c r="IV19">
        <v>268</v>
      </c>
      <c r="IW19" s="16">
        <f t="shared" si="59"/>
        <v>3.8037398114112192E-2</v>
      </c>
      <c r="IX19">
        <v>828</v>
      </c>
      <c r="IY19">
        <v>2761</v>
      </c>
      <c r="IZ19" s="16">
        <f t="shared" si="60"/>
        <v>9.5599595120132122E-2</v>
      </c>
      <c r="JA19" s="4">
        <f t="shared" si="74"/>
        <v>6702</v>
      </c>
      <c r="JB19" s="4">
        <f t="shared" si="75"/>
        <v>30840</v>
      </c>
      <c r="JC19">
        <v>777185</v>
      </c>
      <c r="JD19">
        <v>324845</v>
      </c>
      <c r="JE19">
        <v>277787</v>
      </c>
      <c r="JF19">
        <v>291289</v>
      </c>
      <c r="JG19">
        <v>42514</v>
      </c>
      <c r="JH19">
        <v>47759</v>
      </c>
      <c r="JI19">
        <v>20230</v>
      </c>
      <c r="JJ19">
        <v>33883</v>
      </c>
      <c r="JK19">
        <v>21709</v>
      </c>
      <c r="JL19">
        <v>32639</v>
      </c>
      <c r="JM19">
        <f t="shared" si="62"/>
        <v>1139425</v>
      </c>
      <c r="JN19">
        <f t="shared" si="63"/>
        <v>730415</v>
      </c>
      <c r="JO19" s="16">
        <f t="shared" si="64"/>
        <v>0.68208526230335476</v>
      </c>
      <c r="JP19" s="16">
        <f t="shared" si="65"/>
        <v>0.44474031885982629</v>
      </c>
      <c r="JQ19" s="16">
        <f t="shared" si="66"/>
        <v>0.24379577418434736</v>
      </c>
      <c r="JR19" s="16">
        <f t="shared" si="67"/>
        <v>0.39879931271948138</v>
      </c>
      <c r="JS19" s="16">
        <f t="shared" si="68"/>
        <v>3.7311802005397458E-2</v>
      </c>
      <c r="JT19" s="16">
        <f t="shared" si="69"/>
        <v>6.5386116112073275E-2</v>
      </c>
      <c r="JU19" s="16">
        <f t="shared" si="70"/>
        <v>1.7754569190600523E-2</v>
      </c>
      <c r="JV19" s="16">
        <f t="shared" si="71"/>
        <v>4.6388696836729804E-2</v>
      </c>
      <c r="JW19" s="16">
        <f t="shared" si="72"/>
        <v>1.9052592316299889E-2</v>
      </c>
      <c r="JX19" s="16">
        <f t="shared" si="73"/>
        <v>4.4685555471889266E-2</v>
      </c>
      <c r="JY19">
        <v>1</v>
      </c>
      <c r="JZ19">
        <v>1</v>
      </c>
      <c r="KA19">
        <v>1</v>
      </c>
      <c r="KB19">
        <v>1</v>
      </c>
      <c r="KC19">
        <v>1</v>
      </c>
      <c r="KD19">
        <v>1</v>
      </c>
      <c r="KE19">
        <v>1</v>
      </c>
      <c r="KF19">
        <v>1</v>
      </c>
      <c r="KG19">
        <v>0</v>
      </c>
      <c r="KH19">
        <v>1</v>
      </c>
      <c r="KI19">
        <v>0</v>
      </c>
      <c r="KJ19">
        <v>1</v>
      </c>
      <c r="KK19">
        <v>1</v>
      </c>
      <c r="KL19">
        <v>1</v>
      </c>
      <c r="KM19">
        <v>1</v>
      </c>
      <c r="KN19">
        <v>1</v>
      </c>
      <c r="KO19">
        <v>1</v>
      </c>
      <c r="KP19">
        <v>1</v>
      </c>
      <c r="KQ19">
        <v>1</v>
      </c>
      <c r="KR19">
        <v>0</v>
      </c>
      <c r="KS19">
        <v>1</v>
      </c>
      <c r="KT19">
        <v>0</v>
      </c>
      <c r="KU19">
        <v>1</v>
      </c>
      <c r="KV19">
        <v>0</v>
      </c>
      <c r="KW19">
        <v>1</v>
      </c>
      <c r="KX19">
        <v>0</v>
      </c>
      <c r="KY19">
        <v>1</v>
      </c>
      <c r="KZ19">
        <v>1</v>
      </c>
      <c r="LA19">
        <v>1</v>
      </c>
      <c r="LB19">
        <v>1</v>
      </c>
      <c r="LC19">
        <v>1</v>
      </c>
      <c r="LD19">
        <v>1</v>
      </c>
      <c r="LE19">
        <v>0</v>
      </c>
      <c r="LF19">
        <v>0</v>
      </c>
      <c r="LG19">
        <v>1</v>
      </c>
      <c r="LH19">
        <v>1</v>
      </c>
      <c r="LI19">
        <v>1</v>
      </c>
      <c r="LJ19">
        <v>1</v>
      </c>
      <c r="LK19">
        <v>1</v>
      </c>
      <c r="LL19">
        <v>1</v>
      </c>
      <c r="LM19">
        <v>0</v>
      </c>
      <c r="LN19">
        <v>0</v>
      </c>
      <c r="LO19">
        <v>0</v>
      </c>
      <c r="LP19">
        <v>0</v>
      </c>
      <c r="LQ19">
        <v>1</v>
      </c>
      <c r="LR19">
        <v>1</v>
      </c>
      <c r="LS19">
        <v>1</v>
      </c>
      <c r="LT19">
        <v>1</v>
      </c>
      <c r="LU19">
        <v>1</v>
      </c>
      <c r="LV19" t="s">
        <v>1148</v>
      </c>
      <c r="LW19">
        <v>1</v>
      </c>
      <c r="LX19">
        <v>1</v>
      </c>
      <c r="LY19">
        <v>1</v>
      </c>
      <c r="LZ19" t="s">
        <v>1148</v>
      </c>
      <c r="MA19">
        <v>1</v>
      </c>
      <c r="MB19">
        <v>1</v>
      </c>
      <c r="MC19">
        <v>1</v>
      </c>
      <c r="MD19" t="s">
        <v>1148</v>
      </c>
      <c r="ME19">
        <v>1</v>
      </c>
      <c r="MF19">
        <v>1</v>
      </c>
      <c r="MG19">
        <v>1</v>
      </c>
      <c r="MH19" t="s">
        <v>1148</v>
      </c>
      <c r="MI19">
        <v>1</v>
      </c>
      <c r="MJ19">
        <v>1</v>
      </c>
      <c r="MK19" t="s">
        <v>1148</v>
      </c>
      <c r="ML19">
        <v>1</v>
      </c>
      <c r="MM19">
        <v>2</v>
      </c>
      <c r="MN19">
        <v>1</v>
      </c>
      <c r="MO19">
        <v>0</v>
      </c>
      <c r="MP19">
        <v>1</v>
      </c>
      <c r="MQ19" t="s">
        <v>1148</v>
      </c>
      <c r="MR19" t="s">
        <v>1322</v>
      </c>
      <c r="MS19" t="s">
        <v>1321</v>
      </c>
      <c r="MT19" t="s">
        <v>1148</v>
      </c>
      <c r="MU19" t="s">
        <v>1148</v>
      </c>
      <c r="MV19" t="s">
        <v>1148</v>
      </c>
      <c r="MW19">
        <v>1</v>
      </c>
      <c r="MX19" s="12">
        <v>42104.500011574077</v>
      </c>
      <c r="MY19" t="s">
        <v>1320</v>
      </c>
      <c r="MZ19" s="12">
        <v>42167.668981747687</v>
      </c>
      <c r="NA19" t="s">
        <v>1203</v>
      </c>
      <c r="NB19" s="12">
        <v>42167.668981747687</v>
      </c>
      <c r="NC19" t="s">
        <v>1203</v>
      </c>
    </row>
    <row r="20" spans="1:367" x14ac:dyDescent="0.3">
      <c r="A20" t="s">
        <v>1319</v>
      </c>
      <c r="B20">
        <v>1</v>
      </c>
      <c r="C20">
        <v>1</v>
      </c>
      <c r="D20">
        <v>1</v>
      </c>
      <c r="E20">
        <v>0</v>
      </c>
      <c r="F20" t="s">
        <v>1148</v>
      </c>
      <c r="G20">
        <v>1</v>
      </c>
      <c r="H20">
        <v>1</v>
      </c>
      <c r="I20">
        <v>1</v>
      </c>
      <c r="J20">
        <v>1</v>
      </c>
      <c r="K20">
        <v>1</v>
      </c>
      <c r="L20">
        <v>1</v>
      </c>
      <c r="M20">
        <v>1</v>
      </c>
      <c r="N20">
        <v>0</v>
      </c>
      <c r="O20" t="s">
        <v>1148</v>
      </c>
      <c r="P20">
        <v>1</v>
      </c>
      <c r="Q20">
        <v>1</v>
      </c>
      <c r="R20">
        <v>0</v>
      </c>
      <c r="S20" t="s">
        <v>1148</v>
      </c>
      <c r="T20" t="s">
        <v>1148</v>
      </c>
      <c r="U20">
        <v>1</v>
      </c>
      <c r="V20" t="s">
        <v>1148</v>
      </c>
      <c r="W20">
        <v>1</v>
      </c>
      <c r="X20" t="s">
        <v>1148</v>
      </c>
      <c r="Y20" t="s">
        <v>1148</v>
      </c>
      <c r="Z20" t="s">
        <v>1148</v>
      </c>
      <c r="AA20" t="s">
        <v>1148</v>
      </c>
      <c r="AB20" t="s">
        <v>1148</v>
      </c>
      <c r="AC20" t="s">
        <v>1148</v>
      </c>
      <c r="AD20">
        <v>1</v>
      </c>
      <c r="AE20">
        <v>1</v>
      </c>
      <c r="AF20">
        <v>1</v>
      </c>
      <c r="AG20">
        <v>0</v>
      </c>
      <c r="AH20" t="s">
        <v>1148</v>
      </c>
      <c r="AI20">
        <v>1</v>
      </c>
      <c r="AJ20">
        <v>1</v>
      </c>
      <c r="AK20">
        <v>1</v>
      </c>
      <c r="AL20">
        <v>1</v>
      </c>
      <c r="AM20">
        <v>1</v>
      </c>
      <c r="AN20">
        <v>1</v>
      </c>
      <c r="AO20">
        <v>1</v>
      </c>
      <c r="AP20">
        <v>1</v>
      </c>
      <c r="AQ20">
        <v>1</v>
      </c>
      <c r="AR20">
        <v>1</v>
      </c>
      <c r="AS20">
        <v>0</v>
      </c>
      <c r="AT20">
        <v>2</v>
      </c>
      <c r="AU20" t="s">
        <v>1148</v>
      </c>
      <c r="AV20" s="13">
        <v>39922</v>
      </c>
      <c r="AW20">
        <v>35375</v>
      </c>
      <c r="AX20">
        <v>2200</v>
      </c>
      <c r="AY20" s="16">
        <f t="shared" si="0"/>
        <v>0.88610290065627972</v>
      </c>
      <c r="AZ20" s="16">
        <f t="shared" si="1"/>
        <v>0.94121036020239468</v>
      </c>
      <c r="BA20" s="13">
        <v>227381.66666666666</v>
      </c>
      <c r="BB20">
        <v>231525</v>
      </c>
      <c r="BC20" s="16">
        <f t="shared" si="2"/>
        <v>1.0182219322871238</v>
      </c>
      <c r="BD20">
        <v>166242</v>
      </c>
      <c r="BE20" s="16">
        <f t="shared" si="76"/>
        <v>0.73111435252035861</v>
      </c>
      <c r="BF20" s="13">
        <v>278454</v>
      </c>
      <c r="BG20">
        <v>315864</v>
      </c>
      <c r="BH20" s="16">
        <f t="shared" si="4"/>
        <v>1.1343489409381802</v>
      </c>
      <c r="BI20">
        <v>137861</v>
      </c>
      <c r="BJ20" s="16">
        <f t="shared" si="5"/>
        <v>0.49509434233302446</v>
      </c>
      <c r="BK20" s="13">
        <v>2142075</v>
      </c>
      <c r="BL20">
        <v>1112464</v>
      </c>
      <c r="BM20" s="16">
        <f t="shared" si="6"/>
        <v>0.51933942555699497</v>
      </c>
      <c r="BN20">
        <v>766292</v>
      </c>
      <c r="BO20" s="16">
        <f t="shared" si="7"/>
        <v>0.35773350606304632</v>
      </c>
      <c r="BP20">
        <v>112</v>
      </c>
      <c r="BQ20">
        <v>27</v>
      </c>
      <c r="BR20">
        <v>106</v>
      </c>
      <c r="BS20">
        <v>6</v>
      </c>
      <c r="BT20">
        <v>240</v>
      </c>
      <c r="BU20">
        <v>484</v>
      </c>
      <c r="BV20">
        <v>149</v>
      </c>
      <c r="BW20">
        <v>316</v>
      </c>
      <c r="BX20" s="13">
        <v>56597.75</v>
      </c>
      <c r="BY20" s="13">
        <v>56597.75</v>
      </c>
      <c r="BZ20">
        <v>22981</v>
      </c>
      <c r="CA20">
        <v>23347</v>
      </c>
      <c r="CB20" s="16">
        <f t="shared" si="8"/>
        <v>0.40604087618324047</v>
      </c>
      <c r="CC20" s="16">
        <f t="shared" si="9"/>
        <v>0.41250756434663921</v>
      </c>
      <c r="CD20" s="17">
        <v>199302</v>
      </c>
      <c r="CE20" s="17">
        <v>199302</v>
      </c>
      <c r="CF20">
        <v>116314</v>
      </c>
      <c r="CG20">
        <v>116566</v>
      </c>
      <c r="CH20" s="16">
        <f t="shared" si="10"/>
        <v>0.58360678768903473</v>
      </c>
      <c r="CI20" s="16">
        <f t="shared" si="11"/>
        <v>0.58487120048970909</v>
      </c>
      <c r="CJ20" s="13">
        <v>96824</v>
      </c>
      <c r="CK20" s="13">
        <v>96824</v>
      </c>
      <c r="CL20">
        <v>14309</v>
      </c>
      <c r="CM20">
        <v>14568</v>
      </c>
      <c r="CN20" s="16">
        <f t="shared" si="12"/>
        <v>0.14778360737007354</v>
      </c>
      <c r="CO20" s="16">
        <f t="shared" si="13"/>
        <v>0.15045856399239857</v>
      </c>
      <c r="CP20" s="13">
        <v>102478</v>
      </c>
      <c r="CQ20" s="13">
        <v>102478</v>
      </c>
      <c r="CR20">
        <v>7775</v>
      </c>
      <c r="CS20">
        <v>7911</v>
      </c>
      <c r="CT20" s="16">
        <f t="shared" si="14"/>
        <v>7.586994281699487E-2</v>
      </c>
      <c r="CU20" s="16">
        <f t="shared" si="15"/>
        <v>7.7197056929292143E-2</v>
      </c>
      <c r="CV20">
        <v>37277</v>
      </c>
      <c r="CW20">
        <v>1</v>
      </c>
      <c r="CX20">
        <v>1</v>
      </c>
      <c r="CY20">
        <v>1</v>
      </c>
      <c r="CZ20">
        <v>1</v>
      </c>
      <c r="DA20">
        <v>37277</v>
      </c>
      <c r="DB20" s="16">
        <f t="shared" si="16"/>
        <v>1</v>
      </c>
      <c r="DC20">
        <v>1</v>
      </c>
      <c r="DD20">
        <v>34335</v>
      </c>
      <c r="DE20" s="16">
        <f t="shared" si="17"/>
        <v>0.92107733991469276</v>
      </c>
      <c r="DF20">
        <v>1</v>
      </c>
      <c r="DG20">
        <v>37277</v>
      </c>
      <c r="DH20" s="16">
        <f t="shared" si="18"/>
        <v>1</v>
      </c>
      <c r="DI20">
        <v>1</v>
      </c>
      <c r="DJ20">
        <v>1</v>
      </c>
      <c r="DK20">
        <v>1</v>
      </c>
      <c r="DL20">
        <v>1</v>
      </c>
      <c r="DM20">
        <v>37277</v>
      </c>
      <c r="DN20" s="16">
        <f t="shared" si="19"/>
        <v>1</v>
      </c>
      <c r="DO20">
        <v>1</v>
      </c>
      <c r="DP20">
        <v>37277</v>
      </c>
      <c r="DQ20" s="16">
        <f t="shared" si="20"/>
        <v>1</v>
      </c>
      <c r="DR20">
        <v>1</v>
      </c>
      <c r="DS20">
        <v>1</v>
      </c>
      <c r="DT20">
        <v>1</v>
      </c>
      <c r="DU20">
        <v>1</v>
      </c>
      <c r="DV20">
        <v>1</v>
      </c>
      <c r="DW20">
        <v>1</v>
      </c>
      <c r="DX20">
        <v>35117</v>
      </c>
      <c r="DY20">
        <v>32218</v>
      </c>
      <c r="DZ20">
        <v>35117</v>
      </c>
      <c r="EA20">
        <v>35117</v>
      </c>
      <c r="EB20" s="16">
        <f t="shared" si="21"/>
        <v>0.94205542291493416</v>
      </c>
      <c r="EC20" s="16">
        <f t="shared" si="22"/>
        <v>0.86428628913270922</v>
      </c>
      <c r="ED20" s="16">
        <f t="shared" si="23"/>
        <v>0.94205542291493416</v>
      </c>
      <c r="EE20" s="16">
        <f t="shared" si="24"/>
        <v>0.94205542291493416</v>
      </c>
      <c r="EF20">
        <v>1</v>
      </c>
      <c r="EG20">
        <v>1</v>
      </c>
      <c r="EH20">
        <v>1</v>
      </c>
      <c r="EI20">
        <v>1</v>
      </c>
      <c r="EJ20">
        <v>35314</v>
      </c>
      <c r="EK20">
        <v>32208</v>
      </c>
      <c r="EL20">
        <v>35191</v>
      </c>
      <c r="EM20">
        <v>35481</v>
      </c>
      <c r="EN20" s="16">
        <f t="shared" si="25"/>
        <v>0.94734018295463696</v>
      </c>
      <c r="EO20" s="16">
        <f t="shared" si="26"/>
        <v>0.8640180272017598</v>
      </c>
      <c r="EP20" s="16">
        <f t="shared" si="27"/>
        <v>0.94404056120395952</v>
      </c>
      <c r="EQ20" s="16">
        <f t="shared" si="28"/>
        <v>0.95182015720149149</v>
      </c>
      <c r="ER20">
        <v>1</v>
      </c>
      <c r="ES20">
        <v>1</v>
      </c>
      <c r="ET20">
        <v>1</v>
      </c>
      <c r="EU20">
        <v>1</v>
      </c>
      <c r="EV20">
        <v>1</v>
      </c>
      <c r="EW20">
        <v>1</v>
      </c>
      <c r="EX20">
        <v>22942</v>
      </c>
      <c r="EY20">
        <v>22927</v>
      </c>
      <c r="EZ20">
        <v>22942</v>
      </c>
      <c r="FA20">
        <v>22440</v>
      </c>
      <c r="FB20">
        <v>22941</v>
      </c>
      <c r="FC20">
        <v>22679</v>
      </c>
      <c r="FD20" s="16">
        <f t="shared" si="29"/>
        <v>0.61544652198406524</v>
      </c>
      <c r="FE20" s="16">
        <f t="shared" si="30"/>
        <v>0.61504412908764117</v>
      </c>
      <c r="FF20" s="16">
        <f t="shared" si="31"/>
        <v>0.61544652198406524</v>
      </c>
      <c r="FG20" s="16">
        <f t="shared" si="32"/>
        <v>0.6019797730504064</v>
      </c>
      <c r="FH20" s="16">
        <f t="shared" si="33"/>
        <v>0.61541969579097033</v>
      </c>
      <c r="FI20" s="16">
        <f t="shared" si="34"/>
        <v>0.60839123320009658</v>
      </c>
      <c r="FJ20">
        <v>1</v>
      </c>
      <c r="FK20">
        <v>36054</v>
      </c>
      <c r="FL20" s="16">
        <f t="shared" si="35"/>
        <v>0.96719156584489097</v>
      </c>
      <c r="FM20">
        <v>1</v>
      </c>
      <c r="FN20">
        <v>36176</v>
      </c>
      <c r="FO20" s="16">
        <f t="shared" si="36"/>
        <v>0.97046436140247339</v>
      </c>
      <c r="FP20">
        <v>1</v>
      </c>
      <c r="FQ20">
        <v>1</v>
      </c>
      <c r="FR20">
        <v>1</v>
      </c>
      <c r="FS20">
        <v>1</v>
      </c>
      <c r="FT20">
        <v>11958</v>
      </c>
      <c r="FU20" s="16">
        <f t="shared" si="37"/>
        <v>0.32078761702926739</v>
      </c>
      <c r="FV20">
        <v>1</v>
      </c>
      <c r="FW20">
        <v>1</v>
      </c>
      <c r="FX20">
        <v>666</v>
      </c>
      <c r="FY20" s="16">
        <f t="shared" si="38"/>
        <v>1.786624460122864E-2</v>
      </c>
      <c r="FZ20">
        <v>0</v>
      </c>
      <c r="GA20" t="s">
        <v>1148</v>
      </c>
      <c r="GB20" s="16" t="str">
        <f t="shared" si="39"/>
        <v>No Data</v>
      </c>
      <c r="GC20">
        <v>1</v>
      </c>
      <c r="GD20">
        <v>37277</v>
      </c>
      <c r="GE20" s="16">
        <f t="shared" si="40"/>
        <v>1</v>
      </c>
      <c r="GF20">
        <v>1</v>
      </c>
      <c r="GG20">
        <v>1</v>
      </c>
      <c r="GH20">
        <v>832734</v>
      </c>
      <c r="GI20">
        <v>1</v>
      </c>
      <c r="GJ20">
        <v>832734</v>
      </c>
      <c r="GK20" s="16">
        <f t="shared" si="41"/>
        <v>1</v>
      </c>
      <c r="GL20">
        <v>1</v>
      </c>
      <c r="GM20">
        <v>832734</v>
      </c>
      <c r="GN20" s="16">
        <f t="shared" si="42"/>
        <v>1</v>
      </c>
      <c r="GO20">
        <v>1</v>
      </c>
      <c r="GP20">
        <v>801235</v>
      </c>
      <c r="GQ20" s="16">
        <f t="shared" si="43"/>
        <v>0.96217399553759064</v>
      </c>
      <c r="GR20">
        <v>1</v>
      </c>
      <c r="GS20">
        <v>804293</v>
      </c>
      <c r="GT20" s="16">
        <f t="shared" si="44"/>
        <v>0.96584623661337232</v>
      </c>
      <c r="GU20">
        <v>1</v>
      </c>
      <c r="GV20">
        <v>778284</v>
      </c>
      <c r="GW20" s="16">
        <f t="shared" si="45"/>
        <v>0.93461297365064955</v>
      </c>
      <c r="GX20">
        <v>1</v>
      </c>
      <c r="GY20">
        <v>0</v>
      </c>
      <c r="GZ20">
        <v>1</v>
      </c>
      <c r="HA20">
        <v>684239</v>
      </c>
      <c r="HB20" s="16">
        <f t="shared" si="46"/>
        <v>0.82167775063825899</v>
      </c>
      <c r="HC20">
        <v>1</v>
      </c>
      <c r="HD20">
        <v>725228</v>
      </c>
      <c r="HE20" s="16">
        <f t="shared" si="47"/>
        <v>0.87089995124493536</v>
      </c>
      <c r="HF20">
        <v>1</v>
      </c>
      <c r="HG20">
        <v>0</v>
      </c>
      <c r="HH20" s="16">
        <f t="shared" si="48"/>
        <v>0</v>
      </c>
      <c r="HI20">
        <v>1</v>
      </c>
      <c r="HJ20">
        <v>389408</v>
      </c>
      <c r="HK20" s="16">
        <f t="shared" si="49"/>
        <v>0.46762591655918939</v>
      </c>
      <c r="HL20">
        <v>1</v>
      </c>
      <c r="HM20">
        <v>1</v>
      </c>
      <c r="HN20">
        <v>1</v>
      </c>
      <c r="HO20">
        <v>385263</v>
      </c>
      <c r="HP20" s="16">
        <f t="shared" si="50"/>
        <v>0.46264833668374294</v>
      </c>
      <c r="HQ20">
        <v>1</v>
      </c>
      <c r="HR20">
        <v>433076</v>
      </c>
      <c r="HS20" s="16">
        <f t="shared" si="51"/>
        <v>0.52006523091407342</v>
      </c>
      <c r="HT20">
        <v>1</v>
      </c>
      <c r="HU20">
        <v>393795</v>
      </c>
      <c r="HV20" s="16">
        <f t="shared" si="52"/>
        <v>0.47289410544063293</v>
      </c>
      <c r="HW20">
        <v>1</v>
      </c>
      <c r="HX20">
        <v>1</v>
      </c>
      <c r="HY20">
        <v>1</v>
      </c>
      <c r="HZ20">
        <v>1</v>
      </c>
      <c r="IA20">
        <v>1</v>
      </c>
      <c r="IB20">
        <v>1</v>
      </c>
      <c r="IC20">
        <v>477657</v>
      </c>
      <c r="ID20">
        <v>492723</v>
      </c>
      <c r="IE20" s="16">
        <f t="shared" si="53"/>
        <v>0.96942298208120992</v>
      </c>
      <c r="IF20">
        <v>95404</v>
      </c>
      <c r="IG20">
        <v>100624</v>
      </c>
      <c r="IH20" s="16">
        <f t="shared" si="54"/>
        <v>0.94812370806169499</v>
      </c>
      <c r="II20">
        <v>0</v>
      </c>
      <c r="IJ20">
        <v>4</v>
      </c>
      <c r="IK20" s="16">
        <f t="shared" si="55"/>
        <v>1.0730477237975159E-4</v>
      </c>
      <c r="IL20">
        <v>29692</v>
      </c>
      <c r="IM20">
        <v>40</v>
      </c>
      <c r="IN20" s="16">
        <f t="shared" si="56"/>
        <v>0.79759637309869358</v>
      </c>
      <c r="IO20">
        <v>5132</v>
      </c>
      <c r="IP20">
        <v>24</v>
      </c>
      <c r="IQ20" s="16">
        <f t="shared" si="57"/>
        <v>0.13831585159749979</v>
      </c>
      <c r="IR20">
        <v>246</v>
      </c>
      <c r="IS20">
        <v>49</v>
      </c>
      <c r="IT20" s="16">
        <f t="shared" si="58"/>
        <v>7.913726963006679E-3</v>
      </c>
      <c r="IU20">
        <v>12</v>
      </c>
      <c r="IV20">
        <v>64</v>
      </c>
      <c r="IW20" s="16">
        <f t="shared" si="59"/>
        <v>2.0387906752152803E-3</v>
      </c>
      <c r="IX20">
        <v>45</v>
      </c>
      <c r="IY20">
        <v>1969</v>
      </c>
      <c r="IZ20" s="16">
        <f t="shared" si="60"/>
        <v>5.4027952893204924E-2</v>
      </c>
      <c r="JA20" s="4">
        <f t="shared" si="74"/>
        <v>35127</v>
      </c>
      <c r="JB20" s="4">
        <f t="shared" si="75"/>
        <v>2150</v>
      </c>
      <c r="JC20">
        <v>497477</v>
      </c>
      <c r="JD20">
        <v>166566</v>
      </c>
      <c r="JE20">
        <v>54734</v>
      </c>
      <c r="JF20">
        <v>38242</v>
      </c>
      <c r="JG20">
        <v>17229</v>
      </c>
      <c r="JH20">
        <v>14185</v>
      </c>
      <c r="JI20">
        <v>10806</v>
      </c>
      <c r="JJ20">
        <v>6774</v>
      </c>
      <c r="JK20">
        <v>16722</v>
      </c>
      <c r="JL20">
        <v>9993</v>
      </c>
      <c r="JM20">
        <f t="shared" si="62"/>
        <v>596968</v>
      </c>
      <c r="JN20">
        <f t="shared" si="63"/>
        <v>235760</v>
      </c>
      <c r="JO20" s="16">
        <f t="shared" si="64"/>
        <v>0.83333947548277298</v>
      </c>
      <c r="JP20" s="16">
        <f t="shared" si="65"/>
        <v>0.70650661689854088</v>
      </c>
      <c r="JQ20" s="16">
        <f t="shared" si="66"/>
        <v>9.168665657120649E-2</v>
      </c>
      <c r="JR20" s="16">
        <f t="shared" si="67"/>
        <v>0.16220732948761452</v>
      </c>
      <c r="JS20" s="16">
        <f t="shared" si="68"/>
        <v>2.8860843462296136E-2</v>
      </c>
      <c r="JT20" s="16">
        <f t="shared" si="69"/>
        <v>6.0167119104173737E-2</v>
      </c>
      <c r="JU20" s="16">
        <f t="shared" si="70"/>
        <v>1.8101472775760175E-2</v>
      </c>
      <c r="JV20" s="16">
        <f t="shared" si="71"/>
        <v>2.8732609433322023E-2</v>
      </c>
      <c r="JW20" s="16">
        <f t="shared" si="72"/>
        <v>2.8011551707964245E-2</v>
      </c>
      <c r="JX20" s="16">
        <f t="shared" si="73"/>
        <v>4.2386325076348833E-2</v>
      </c>
      <c r="JY20">
        <v>1</v>
      </c>
      <c r="JZ20">
        <v>1</v>
      </c>
      <c r="KA20">
        <v>1</v>
      </c>
      <c r="KB20">
        <v>1</v>
      </c>
      <c r="KC20">
        <v>1</v>
      </c>
      <c r="KD20">
        <v>1</v>
      </c>
      <c r="KE20">
        <v>1</v>
      </c>
      <c r="KF20">
        <v>1</v>
      </c>
      <c r="KG20">
        <v>1</v>
      </c>
      <c r="KH20">
        <v>1</v>
      </c>
      <c r="KI20">
        <v>1</v>
      </c>
      <c r="KJ20">
        <v>1</v>
      </c>
      <c r="KK20">
        <v>1</v>
      </c>
      <c r="KL20">
        <v>1</v>
      </c>
      <c r="KM20">
        <v>1</v>
      </c>
      <c r="KN20">
        <v>1</v>
      </c>
      <c r="KO20">
        <v>0</v>
      </c>
      <c r="KP20">
        <v>1</v>
      </c>
      <c r="KQ20">
        <v>0</v>
      </c>
      <c r="KR20">
        <v>1</v>
      </c>
      <c r="KS20">
        <v>0</v>
      </c>
      <c r="KT20">
        <v>1</v>
      </c>
      <c r="KU20">
        <v>0</v>
      </c>
      <c r="KV20">
        <v>1</v>
      </c>
      <c r="KW20">
        <v>0</v>
      </c>
      <c r="KX20">
        <v>1</v>
      </c>
      <c r="KY20">
        <v>0</v>
      </c>
      <c r="KZ20">
        <v>1</v>
      </c>
      <c r="LA20">
        <v>0</v>
      </c>
      <c r="LB20">
        <v>0</v>
      </c>
      <c r="LC20">
        <v>0</v>
      </c>
      <c r="LD20">
        <v>1</v>
      </c>
      <c r="LE20">
        <v>0</v>
      </c>
      <c r="LF20">
        <v>1</v>
      </c>
      <c r="LG20">
        <v>0</v>
      </c>
      <c r="LH20">
        <v>1</v>
      </c>
      <c r="LI20">
        <v>0</v>
      </c>
      <c r="LJ20">
        <v>0</v>
      </c>
      <c r="LK20">
        <v>0</v>
      </c>
      <c r="LL20">
        <v>1</v>
      </c>
      <c r="LM20">
        <v>0</v>
      </c>
      <c r="LN20">
        <v>1</v>
      </c>
      <c r="LO20">
        <v>0</v>
      </c>
      <c r="LP20">
        <v>1</v>
      </c>
      <c r="LQ20">
        <v>0</v>
      </c>
      <c r="LR20">
        <v>1</v>
      </c>
      <c r="LS20">
        <v>1</v>
      </c>
      <c r="LT20">
        <v>1</v>
      </c>
      <c r="LU20" t="s">
        <v>1148</v>
      </c>
      <c r="LV20" t="s">
        <v>1148</v>
      </c>
      <c r="LW20">
        <v>1</v>
      </c>
      <c r="LX20">
        <v>1</v>
      </c>
      <c r="LY20">
        <v>1</v>
      </c>
      <c r="LZ20" t="s">
        <v>1148</v>
      </c>
      <c r="MA20">
        <v>1</v>
      </c>
      <c r="MB20">
        <v>1</v>
      </c>
      <c r="MC20">
        <v>1</v>
      </c>
      <c r="MD20" t="s">
        <v>1148</v>
      </c>
      <c r="ME20">
        <v>1</v>
      </c>
      <c r="MF20">
        <v>1</v>
      </c>
      <c r="MG20" t="s">
        <v>1148</v>
      </c>
      <c r="MH20" t="s">
        <v>1148</v>
      </c>
      <c r="MI20">
        <v>1</v>
      </c>
      <c r="MJ20">
        <v>1</v>
      </c>
      <c r="MK20" t="s">
        <v>1148</v>
      </c>
      <c r="ML20">
        <v>1</v>
      </c>
      <c r="MM20">
        <v>2</v>
      </c>
      <c r="MN20">
        <v>0</v>
      </c>
      <c r="MO20">
        <v>1</v>
      </c>
      <c r="MP20">
        <v>0</v>
      </c>
      <c r="MQ20" t="s">
        <v>1148</v>
      </c>
      <c r="MR20" t="s">
        <v>1148</v>
      </c>
      <c r="MS20" t="s">
        <v>1148</v>
      </c>
      <c r="MT20" t="s">
        <v>1148</v>
      </c>
      <c r="MU20" t="s">
        <v>1318</v>
      </c>
      <c r="MV20" t="s">
        <v>1148</v>
      </c>
      <c r="MW20">
        <v>1</v>
      </c>
      <c r="MX20" s="12">
        <v>42107.756464432867</v>
      </c>
      <c r="MY20" t="s">
        <v>1317</v>
      </c>
      <c r="MZ20" s="12">
        <v>42107.756464432867</v>
      </c>
      <c r="NA20" t="s">
        <v>1317</v>
      </c>
      <c r="NB20" s="12">
        <v>42107.756464432867</v>
      </c>
      <c r="NC20" t="s">
        <v>1317</v>
      </c>
    </row>
    <row r="21" spans="1:367" s="4" customFormat="1" x14ac:dyDescent="0.3">
      <c r="A21" s="4" t="s">
        <v>1316</v>
      </c>
      <c r="B21" s="4">
        <v>0</v>
      </c>
      <c r="C21" s="4">
        <v>0</v>
      </c>
      <c r="D21" s="4">
        <v>1</v>
      </c>
      <c r="E21">
        <v>1</v>
      </c>
      <c r="F21">
        <v>0</v>
      </c>
      <c r="G21">
        <v>0</v>
      </c>
      <c r="H21" t="s">
        <v>1148</v>
      </c>
      <c r="I21">
        <v>1</v>
      </c>
      <c r="J21">
        <v>1</v>
      </c>
      <c r="K21" s="4">
        <v>1</v>
      </c>
      <c r="L21">
        <v>1</v>
      </c>
      <c r="M21">
        <v>1</v>
      </c>
      <c r="N21">
        <v>0</v>
      </c>
      <c r="O21" t="s">
        <v>1148</v>
      </c>
      <c r="P21">
        <v>0</v>
      </c>
      <c r="Q21" t="s">
        <v>1148</v>
      </c>
      <c r="R21">
        <v>1</v>
      </c>
      <c r="S21">
        <v>0</v>
      </c>
      <c r="T21" s="4" t="s">
        <v>1148</v>
      </c>
      <c r="U21" s="4">
        <v>1</v>
      </c>
      <c r="V21" s="4">
        <v>1</v>
      </c>
      <c r="W21" s="4">
        <v>1</v>
      </c>
      <c r="X21" s="4" t="s">
        <v>1148</v>
      </c>
      <c r="Y21" s="4" t="s">
        <v>1148</v>
      </c>
      <c r="Z21" s="4" t="s">
        <v>1148</v>
      </c>
      <c r="AA21" s="4" t="s">
        <v>1148</v>
      </c>
      <c r="AB21" s="4" t="s">
        <v>1148</v>
      </c>
      <c r="AC21" s="4" t="s">
        <v>1148</v>
      </c>
      <c r="AD21" s="4">
        <v>0</v>
      </c>
      <c r="AE21" s="4" t="s">
        <v>1148</v>
      </c>
      <c r="AF21" s="4" t="s">
        <v>1148</v>
      </c>
      <c r="AG21" s="4" t="s">
        <v>1148</v>
      </c>
      <c r="AH21" s="4" t="s">
        <v>1148</v>
      </c>
      <c r="AI21" s="4">
        <v>0</v>
      </c>
      <c r="AJ21" s="4">
        <v>0</v>
      </c>
      <c r="AK21" s="4">
        <v>0</v>
      </c>
      <c r="AL21" s="4">
        <v>0</v>
      </c>
      <c r="AM21" s="4">
        <v>0</v>
      </c>
      <c r="AN21" s="4">
        <v>0</v>
      </c>
      <c r="AO21" s="4">
        <v>0</v>
      </c>
      <c r="AP21" s="4">
        <v>0</v>
      </c>
      <c r="AQ21" s="4">
        <v>0</v>
      </c>
      <c r="AR21" s="4">
        <v>0</v>
      </c>
      <c r="AS21" s="4">
        <v>0</v>
      </c>
      <c r="AT21" s="4">
        <v>2</v>
      </c>
      <c r="AU21" s="4" t="s">
        <v>1148</v>
      </c>
      <c r="AV21" s="17">
        <v>55075</v>
      </c>
      <c r="AW21" s="4" t="s">
        <v>1148</v>
      </c>
      <c r="AX21" s="4" t="s">
        <v>1148</v>
      </c>
      <c r="AY21" s="19" t="str">
        <f t="shared" si="0"/>
        <v>No Data</v>
      </c>
      <c r="AZ21" s="19" t="str">
        <f t="shared" si="1"/>
        <v>No Data</v>
      </c>
      <c r="BA21" s="17">
        <v>312618.66666666663</v>
      </c>
      <c r="BB21" s="4" t="s">
        <v>1148</v>
      </c>
      <c r="BC21" s="19" t="str">
        <f t="shared" si="2"/>
        <v>No Data</v>
      </c>
      <c r="BD21" s="4" t="s">
        <v>1148</v>
      </c>
      <c r="BE21" s="19" t="str">
        <f t="shared" si="76"/>
        <v>No Data</v>
      </c>
      <c r="BF21" s="17">
        <v>397754</v>
      </c>
      <c r="BG21" s="4" t="s">
        <v>1148</v>
      </c>
      <c r="BH21" s="19" t="str">
        <f t="shared" si="4"/>
        <v>No Data</v>
      </c>
      <c r="BI21" s="4" t="s">
        <v>1148</v>
      </c>
      <c r="BJ21" s="19" t="str">
        <f t="shared" si="5"/>
        <v>No Data</v>
      </c>
      <c r="BK21" s="17">
        <v>3344950</v>
      </c>
      <c r="BL21" s="4" t="s">
        <v>1148</v>
      </c>
      <c r="BM21" s="19" t="str">
        <f t="shared" si="6"/>
        <v>No Data</v>
      </c>
      <c r="BN21" s="4" t="s">
        <v>1148</v>
      </c>
      <c r="BO21" s="19" t="str">
        <f t="shared" si="7"/>
        <v>No Data</v>
      </c>
      <c r="BP21" s="4" t="s">
        <v>1148</v>
      </c>
      <c r="BQ21" s="4" t="s">
        <v>1148</v>
      </c>
      <c r="BR21" s="4" t="s">
        <v>1148</v>
      </c>
      <c r="BS21" s="4" t="s">
        <v>1148</v>
      </c>
      <c r="BT21" s="4" t="s">
        <v>1148</v>
      </c>
      <c r="BU21" s="4" t="s">
        <v>1148</v>
      </c>
      <c r="BV21" s="4" t="s">
        <v>1148</v>
      </c>
      <c r="BW21" s="4" t="s">
        <v>1148</v>
      </c>
      <c r="BX21" s="17">
        <v>78404.666666666672</v>
      </c>
      <c r="BY21" s="17">
        <v>78404.666666666672</v>
      </c>
      <c r="BZ21" s="4" t="s">
        <v>1148</v>
      </c>
      <c r="CA21" s="4" t="s">
        <v>1148</v>
      </c>
      <c r="CB21" s="19" t="str">
        <f t="shared" si="8"/>
        <v>No Data</v>
      </c>
      <c r="CC21" s="19" t="str">
        <f t="shared" si="9"/>
        <v>No Data</v>
      </c>
      <c r="CD21" s="17">
        <v>286178</v>
      </c>
      <c r="CE21" s="17">
        <v>286178</v>
      </c>
      <c r="CF21" s="4" t="s">
        <v>1148</v>
      </c>
      <c r="CG21" s="4" t="s">
        <v>1148</v>
      </c>
      <c r="CH21" s="19" t="str">
        <f t="shared" si="10"/>
        <v>No Data</v>
      </c>
      <c r="CI21" s="19" t="str">
        <f t="shared" si="11"/>
        <v>No Data</v>
      </c>
      <c r="CJ21" s="17">
        <v>139706</v>
      </c>
      <c r="CK21" s="17">
        <v>139706</v>
      </c>
      <c r="CL21" s="4" t="s">
        <v>1148</v>
      </c>
      <c r="CM21" s="4" t="s">
        <v>1148</v>
      </c>
      <c r="CN21" s="19" t="str">
        <f t="shared" si="12"/>
        <v>No Data</v>
      </c>
      <c r="CO21" s="19" t="str">
        <f t="shared" si="13"/>
        <v>No Data</v>
      </c>
      <c r="CP21" s="17">
        <v>146472</v>
      </c>
      <c r="CQ21" s="17">
        <v>146472</v>
      </c>
      <c r="CR21" s="4" t="s">
        <v>1148</v>
      </c>
      <c r="CS21" s="4" t="s">
        <v>1148</v>
      </c>
      <c r="CT21" s="19" t="str">
        <f t="shared" si="14"/>
        <v>No Data</v>
      </c>
      <c r="CU21" s="19" t="str">
        <f t="shared" si="15"/>
        <v>No Data</v>
      </c>
      <c r="CV21" s="4" t="s">
        <v>1148</v>
      </c>
      <c r="CW21" s="4">
        <v>1</v>
      </c>
      <c r="CX21" s="4">
        <v>1</v>
      </c>
      <c r="CY21" s="4">
        <v>1</v>
      </c>
      <c r="CZ21" s="4">
        <v>1</v>
      </c>
      <c r="DA21" s="4">
        <v>0</v>
      </c>
      <c r="DB21" s="19" t="str">
        <f t="shared" si="16"/>
        <v>No Data</v>
      </c>
      <c r="DC21" s="4">
        <v>1</v>
      </c>
      <c r="DD21" s="4">
        <v>0</v>
      </c>
      <c r="DE21" s="19" t="str">
        <f t="shared" si="17"/>
        <v>No Data</v>
      </c>
      <c r="DF21" s="4">
        <v>1</v>
      </c>
      <c r="DG21" s="4">
        <v>0</v>
      </c>
      <c r="DH21" s="19" t="str">
        <f t="shared" si="18"/>
        <v>No Data</v>
      </c>
      <c r="DI21" s="4">
        <v>0</v>
      </c>
      <c r="DJ21" s="4">
        <v>0</v>
      </c>
      <c r="DK21" s="4">
        <v>0</v>
      </c>
      <c r="DL21" s="4">
        <v>1</v>
      </c>
      <c r="DM21" s="4">
        <v>0</v>
      </c>
      <c r="DN21" s="19" t="str">
        <f t="shared" si="19"/>
        <v>No Data</v>
      </c>
      <c r="DO21" s="4">
        <v>1</v>
      </c>
      <c r="DP21" s="4">
        <v>0</v>
      </c>
      <c r="DQ21" s="19" t="str">
        <f t="shared" si="20"/>
        <v>No Data</v>
      </c>
      <c r="DR21" s="4">
        <v>1</v>
      </c>
      <c r="DS21" s="4">
        <v>0</v>
      </c>
      <c r="DT21" s="4">
        <v>1</v>
      </c>
      <c r="DU21" s="4">
        <v>1</v>
      </c>
      <c r="DV21" s="4">
        <v>1</v>
      </c>
      <c r="DW21" s="4">
        <v>0</v>
      </c>
      <c r="DX21" s="4">
        <v>0</v>
      </c>
      <c r="DY21" s="4">
        <v>0</v>
      </c>
      <c r="DZ21" s="4">
        <v>0</v>
      </c>
      <c r="EA21" s="4" t="s">
        <v>1148</v>
      </c>
      <c r="EB21" s="19" t="str">
        <f t="shared" si="21"/>
        <v>No Data</v>
      </c>
      <c r="EC21" s="19" t="str">
        <f t="shared" si="22"/>
        <v>No Data</v>
      </c>
      <c r="ED21" s="19" t="str">
        <f t="shared" si="23"/>
        <v>No Data</v>
      </c>
      <c r="EE21" s="19" t="str">
        <f t="shared" si="24"/>
        <v>No Data</v>
      </c>
      <c r="EF21" s="4">
        <v>1</v>
      </c>
      <c r="EG21" s="4">
        <v>1</v>
      </c>
      <c r="EH21" s="4">
        <v>1</v>
      </c>
      <c r="EI21" s="4">
        <v>1</v>
      </c>
      <c r="EJ21" s="4" t="s">
        <v>1148</v>
      </c>
      <c r="EK21" s="4" t="s">
        <v>1148</v>
      </c>
      <c r="EL21" s="4" t="s">
        <v>1148</v>
      </c>
      <c r="EM21" s="4" t="s">
        <v>1148</v>
      </c>
      <c r="EN21" s="19" t="str">
        <f t="shared" si="25"/>
        <v>No Data</v>
      </c>
      <c r="EO21" s="19" t="str">
        <f t="shared" si="26"/>
        <v>No Data</v>
      </c>
      <c r="EP21" s="19" t="str">
        <f t="shared" si="27"/>
        <v>No Data</v>
      </c>
      <c r="EQ21" s="19" t="str">
        <f t="shared" si="28"/>
        <v>No Data</v>
      </c>
      <c r="ER21" s="4">
        <v>1</v>
      </c>
      <c r="ES21" s="4">
        <v>1</v>
      </c>
      <c r="ET21" s="4">
        <v>1</v>
      </c>
      <c r="EU21" s="4">
        <v>1</v>
      </c>
      <c r="EV21" s="4">
        <v>1</v>
      </c>
      <c r="EW21" s="4">
        <v>1</v>
      </c>
      <c r="EX21" s="4" t="s">
        <v>1148</v>
      </c>
      <c r="EY21" s="4" t="s">
        <v>1148</v>
      </c>
      <c r="EZ21" s="4" t="s">
        <v>1148</v>
      </c>
      <c r="FA21" s="4" t="s">
        <v>1148</v>
      </c>
      <c r="FB21" s="4" t="s">
        <v>1148</v>
      </c>
      <c r="FC21" s="4" t="s">
        <v>1148</v>
      </c>
      <c r="FD21" s="19" t="str">
        <f t="shared" si="29"/>
        <v>No Data</v>
      </c>
      <c r="FE21" s="19" t="str">
        <f t="shared" si="30"/>
        <v>No Data</v>
      </c>
      <c r="FF21" s="19" t="str">
        <f t="shared" si="31"/>
        <v>No Data</v>
      </c>
      <c r="FG21" s="19" t="str">
        <f t="shared" si="32"/>
        <v>No Data</v>
      </c>
      <c r="FH21" s="19" t="str">
        <f t="shared" si="33"/>
        <v>No Data</v>
      </c>
      <c r="FI21" s="19" t="str">
        <f t="shared" si="34"/>
        <v>No Data</v>
      </c>
      <c r="FJ21" s="4">
        <v>1</v>
      </c>
      <c r="FK21" s="4">
        <v>0</v>
      </c>
      <c r="FL21" s="19" t="str">
        <f t="shared" si="35"/>
        <v>No Data</v>
      </c>
      <c r="FM21" s="4">
        <v>1</v>
      </c>
      <c r="FN21" s="4">
        <v>0</v>
      </c>
      <c r="FO21" s="19" t="str">
        <f t="shared" si="36"/>
        <v>No Data</v>
      </c>
      <c r="FP21" s="4">
        <v>1</v>
      </c>
      <c r="FQ21" s="4">
        <v>1</v>
      </c>
      <c r="FR21" s="4">
        <v>1</v>
      </c>
      <c r="FS21" s="4">
        <v>1</v>
      </c>
      <c r="FT21" s="4">
        <v>0</v>
      </c>
      <c r="FU21" s="19" t="str">
        <f t="shared" si="37"/>
        <v>No Data</v>
      </c>
      <c r="FV21" s="4">
        <v>1</v>
      </c>
      <c r="FW21" s="4">
        <v>1</v>
      </c>
      <c r="FX21" s="4">
        <v>0</v>
      </c>
      <c r="FY21" s="19" t="str">
        <f t="shared" si="38"/>
        <v>No Data</v>
      </c>
      <c r="FZ21" s="4">
        <v>0</v>
      </c>
      <c r="GA21" s="4" t="s">
        <v>1148</v>
      </c>
      <c r="GB21" s="19" t="str">
        <f t="shared" si="39"/>
        <v>No Data</v>
      </c>
      <c r="GC21" s="4">
        <v>1</v>
      </c>
      <c r="GD21" s="4">
        <v>0</v>
      </c>
      <c r="GE21" s="19" t="str">
        <f t="shared" si="40"/>
        <v>No Data</v>
      </c>
      <c r="GF21" s="4">
        <v>1</v>
      </c>
      <c r="GG21" s="4">
        <v>1</v>
      </c>
      <c r="GH21" s="4">
        <v>0</v>
      </c>
      <c r="GI21" s="4">
        <v>1</v>
      </c>
      <c r="GJ21" s="4">
        <v>0</v>
      </c>
      <c r="GK21" s="19" t="str">
        <f t="shared" si="41"/>
        <v>No Data</v>
      </c>
      <c r="GL21" s="4">
        <v>1</v>
      </c>
      <c r="GM21" s="4">
        <v>0</v>
      </c>
      <c r="GN21" s="19" t="str">
        <f t="shared" si="42"/>
        <v>No Data</v>
      </c>
      <c r="GO21" s="4">
        <v>1</v>
      </c>
      <c r="GP21" s="4">
        <v>0</v>
      </c>
      <c r="GQ21" s="19" t="str">
        <f t="shared" si="43"/>
        <v>No Data</v>
      </c>
      <c r="GR21" s="4">
        <v>0</v>
      </c>
      <c r="GS21" s="4" t="s">
        <v>1148</v>
      </c>
      <c r="GT21" s="19" t="str">
        <f t="shared" si="44"/>
        <v>No Data</v>
      </c>
      <c r="GU21" s="4">
        <v>0</v>
      </c>
      <c r="GV21" s="4" t="s">
        <v>1148</v>
      </c>
      <c r="GW21" s="19" t="str">
        <f t="shared" si="45"/>
        <v>No Data</v>
      </c>
      <c r="GX21" s="4">
        <v>0</v>
      </c>
      <c r="GY21" s="4">
        <v>0</v>
      </c>
      <c r="GZ21" s="4">
        <v>1</v>
      </c>
      <c r="HA21" s="4">
        <v>0</v>
      </c>
      <c r="HB21" s="19" t="str">
        <f t="shared" si="46"/>
        <v>No Data</v>
      </c>
      <c r="HC21" s="4">
        <v>1</v>
      </c>
      <c r="HD21" s="4">
        <v>0</v>
      </c>
      <c r="HE21" s="19" t="str">
        <f t="shared" si="47"/>
        <v>No Data</v>
      </c>
      <c r="HF21" s="4">
        <v>0</v>
      </c>
      <c r="HG21" s="4" t="s">
        <v>1148</v>
      </c>
      <c r="HH21" s="19" t="str">
        <f t="shared" si="48"/>
        <v>No Data</v>
      </c>
      <c r="HI21" s="4">
        <v>0</v>
      </c>
      <c r="HJ21" s="4" t="s">
        <v>1148</v>
      </c>
      <c r="HK21" s="19" t="str">
        <f t="shared" si="49"/>
        <v>No Data</v>
      </c>
      <c r="HL21" s="4">
        <v>0</v>
      </c>
      <c r="HM21" s="4">
        <v>1</v>
      </c>
      <c r="HN21" s="4">
        <v>0</v>
      </c>
      <c r="HO21" s="4" t="s">
        <v>1148</v>
      </c>
      <c r="HP21" s="19" t="str">
        <f t="shared" si="50"/>
        <v>No Data</v>
      </c>
      <c r="HQ21" s="4">
        <v>1</v>
      </c>
      <c r="HR21" s="4">
        <v>0</v>
      </c>
      <c r="HS21" s="19" t="str">
        <f t="shared" si="51"/>
        <v>No Data</v>
      </c>
      <c r="HT21" s="4">
        <v>1</v>
      </c>
      <c r="HU21" s="4">
        <v>0</v>
      </c>
      <c r="HV21" s="19" t="str">
        <f t="shared" si="52"/>
        <v>No Data</v>
      </c>
      <c r="HW21" s="4">
        <v>0</v>
      </c>
      <c r="HX21" s="4">
        <v>0</v>
      </c>
      <c r="HY21" s="4">
        <v>0</v>
      </c>
      <c r="HZ21" s="4">
        <v>0</v>
      </c>
      <c r="IA21" s="4">
        <v>0</v>
      </c>
      <c r="IB21" s="4">
        <v>0</v>
      </c>
      <c r="IC21" s="4" t="s">
        <v>1148</v>
      </c>
      <c r="ID21" s="4" t="s">
        <v>1148</v>
      </c>
      <c r="IE21" s="19" t="str">
        <f t="shared" si="53"/>
        <v>No Data</v>
      </c>
      <c r="IF21" s="4" t="s">
        <v>1148</v>
      </c>
      <c r="IG21" s="4" t="s">
        <v>1148</v>
      </c>
      <c r="IH21" s="19" t="str">
        <f t="shared" si="54"/>
        <v>No Data</v>
      </c>
      <c r="II21" s="4" t="s">
        <v>1148</v>
      </c>
      <c r="IJ21" s="4" t="s">
        <v>1148</v>
      </c>
      <c r="IK21" s="19" t="str">
        <f t="shared" si="55"/>
        <v>No Data</v>
      </c>
      <c r="IL21" s="4" t="s">
        <v>1148</v>
      </c>
      <c r="IM21" s="4" t="s">
        <v>1148</v>
      </c>
      <c r="IN21" s="19" t="str">
        <f t="shared" si="56"/>
        <v>No Data</v>
      </c>
      <c r="IO21" s="4" t="s">
        <v>1148</v>
      </c>
      <c r="IP21" s="4" t="s">
        <v>1148</v>
      </c>
      <c r="IQ21" s="19" t="str">
        <f t="shared" si="57"/>
        <v>No Data</v>
      </c>
      <c r="IR21" s="4" t="s">
        <v>1148</v>
      </c>
      <c r="IS21" s="4" t="s">
        <v>1148</v>
      </c>
      <c r="IT21" s="19" t="str">
        <f t="shared" si="58"/>
        <v>No Data</v>
      </c>
      <c r="IU21" s="4" t="s">
        <v>1148</v>
      </c>
      <c r="IV21" s="4" t="s">
        <v>1148</v>
      </c>
      <c r="IW21" s="19" t="str">
        <f t="shared" si="59"/>
        <v>No Data</v>
      </c>
      <c r="IX21" s="4" t="s">
        <v>1148</v>
      </c>
      <c r="IY21" s="4" t="s">
        <v>1148</v>
      </c>
      <c r="IZ21" s="19" t="str">
        <f t="shared" si="60"/>
        <v>No Data</v>
      </c>
      <c r="JA21" s="4" t="str">
        <f t="shared" si="74"/>
        <v>No Data</v>
      </c>
      <c r="JB21" s="4" t="str">
        <f t="shared" si="75"/>
        <v>No Data</v>
      </c>
      <c r="JC21" s="4" t="s">
        <v>1148</v>
      </c>
      <c r="JD21" s="4" t="s">
        <v>1148</v>
      </c>
      <c r="JE21" s="4" t="s">
        <v>1148</v>
      </c>
      <c r="JF21" s="4" t="s">
        <v>1148</v>
      </c>
      <c r="JG21" s="4" t="s">
        <v>1148</v>
      </c>
      <c r="JH21" s="4" t="s">
        <v>1148</v>
      </c>
      <c r="JI21" s="4" t="s">
        <v>1148</v>
      </c>
      <c r="JJ21" s="4" t="s">
        <v>1148</v>
      </c>
      <c r="JK21" s="4" t="s">
        <v>1148</v>
      </c>
      <c r="JL21" s="4" t="s">
        <v>1148</v>
      </c>
      <c r="JM21" s="4" t="str">
        <f t="shared" si="62"/>
        <v>No Data</v>
      </c>
      <c r="JN21" s="4" t="str">
        <f t="shared" si="63"/>
        <v>No Data</v>
      </c>
      <c r="JO21" s="19" t="str">
        <f t="shared" si="64"/>
        <v>No Data</v>
      </c>
      <c r="JP21" s="19" t="str">
        <f t="shared" si="65"/>
        <v>No Data</v>
      </c>
      <c r="JQ21" s="19" t="str">
        <f t="shared" si="66"/>
        <v>No Data</v>
      </c>
      <c r="JR21" s="19" t="str">
        <f t="shared" si="67"/>
        <v>No Data</v>
      </c>
      <c r="JS21" s="19" t="str">
        <f t="shared" si="68"/>
        <v>No Data</v>
      </c>
      <c r="JT21" s="19" t="str">
        <f t="shared" si="69"/>
        <v>No Data</v>
      </c>
      <c r="JU21" s="19" t="str">
        <f t="shared" si="70"/>
        <v>No Data</v>
      </c>
      <c r="JV21" s="19" t="str">
        <f t="shared" si="71"/>
        <v>No Data</v>
      </c>
      <c r="JW21" s="19" t="str">
        <f t="shared" si="72"/>
        <v>No Data</v>
      </c>
      <c r="JX21" s="19" t="str">
        <f t="shared" si="73"/>
        <v>No Data</v>
      </c>
      <c r="JY21" s="4">
        <v>0</v>
      </c>
      <c r="JZ21" s="4">
        <v>1</v>
      </c>
      <c r="KA21" s="4">
        <v>1</v>
      </c>
      <c r="KB21" s="4">
        <v>1</v>
      </c>
      <c r="KC21" s="4">
        <v>1</v>
      </c>
      <c r="KD21" s="4">
        <v>1</v>
      </c>
      <c r="KE21" s="4">
        <v>1</v>
      </c>
      <c r="KF21" s="4">
        <v>1</v>
      </c>
      <c r="KG21" s="4">
        <v>0</v>
      </c>
      <c r="KH21" s="4">
        <v>1</v>
      </c>
      <c r="KI21" s="4">
        <v>0</v>
      </c>
      <c r="KJ21" s="4">
        <v>0</v>
      </c>
      <c r="KK21" s="4">
        <v>0</v>
      </c>
      <c r="KL21" s="4">
        <v>0</v>
      </c>
      <c r="KM21" s="4">
        <v>0</v>
      </c>
      <c r="KN21" s="4">
        <v>1</v>
      </c>
      <c r="KO21">
        <v>0</v>
      </c>
      <c r="KP21">
        <v>1</v>
      </c>
      <c r="KQ21">
        <v>1</v>
      </c>
      <c r="KR21">
        <v>0</v>
      </c>
      <c r="KS21">
        <v>1</v>
      </c>
      <c r="KT21">
        <v>0</v>
      </c>
      <c r="KU21">
        <v>1</v>
      </c>
      <c r="KV21">
        <v>0</v>
      </c>
      <c r="KW21">
        <v>1</v>
      </c>
      <c r="KX21">
        <v>0</v>
      </c>
      <c r="KY21">
        <v>0</v>
      </c>
      <c r="KZ21">
        <v>1</v>
      </c>
      <c r="LA21">
        <v>0</v>
      </c>
      <c r="LB21">
        <v>1</v>
      </c>
      <c r="LC21">
        <v>0</v>
      </c>
      <c r="LD21">
        <v>1</v>
      </c>
      <c r="LE21">
        <v>0</v>
      </c>
      <c r="LF21">
        <v>0</v>
      </c>
      <c r="LG21">
        <v>0</v>
      </c>
      <c r="LH21">
        <v>0</v>
      </c>
      <c r="LI21">
        <v>0</v>
      </c>
      <c r="LJ21">
        <v>0</v>
      </c>
      <c r="LK21">
        <v>0</v>
      </c>
      <c r="LL21">
        <v>1</v>
      </c>
      <c r="LM21">
        <v>0</v>
      </c>
      <c r="LN21">
        <v>0</v>
      </c>
      <c r="LO21">
        <v>0</v>
      </c>
      <c r="LP21">
        <v>0</v>
      </c>
      <c r="LQ21">
        <v>0</v>
      </c>
      <c r="LR21">
        <v>1</v>
      </c>
      <c r="LS21" s="4">
        <v>0</v>
      </c>
      <c r="LT21" s="4" t="s">
        <v>1148</v>
      </c>
      <c r="LU21" s="4" t="s">
        <v>1148</v>
      </c>
      <c r="LV21" s="4" t="s">
        <v>1148</v>
      </c>
      <c r="LW21" s="4">
        <v>0</v>
      </c>
      <c r="LX21" s="4" t="s">
        <v>1148</v>
      </c>
      <c r="LY21" s="4" t="s">
        <v>1148</v>
      </c>
      <c r="LZ21" s="4" t="s">
        <v>1148</v>
      </c>
      <c r="MA21" s="4">
        <v>0</v>
      </c>
      <c r="MB21" s="4" t="s">
        <v>1148</v>
      </c>
      <c r="MC21" s="4" t="s">
        <v>1148</v>
      </c>
      <c r="MD21" s="4" t="s">
        <v>1148</v>
      </c>
      <c r="ME21" s="4">
        <v>0</v>
      </c>
      <c r="MF21" s="4" t="s">
        <v>1148</v>
      </c>
      <c r="MG21" s="4" t="s">
        <v>1148</v>
      </c>
      <c r="MH21" s="4" t="s">
        <v>1148</v>
      </c>
      <c r="MI21" s="4">
        <v>0</v>
      </c>
      <c r="MJ21" s="4" t="s">
        <v>1148</v>
      </c>
      <c r="MK21" s="4" t="s">
        <v>1148</v>
      </c>
      <c r="ML21" s="4" t="s">
        <v>1148</v>
      </c>
      <c r="MM21" s="4">
        <v>3</v>
      </c>
      <c r="MN21" s="4">
        <v>0</v>
      </c>
      <c r="MO21" s="4">
        <v>0</v>
      </c>
      <c r="MP21" s="4">
        <v>0</v>
      </c>
      <c r="MQ21" s="4" t="s">
        <v>1148</v>
      </c>
      <c r="MR21" s="4" t="s">
        <v>1148</v>
      </c>
      <c r="MS21" s="4" t="s">
        <v>1315</v>
      </c>
      <c r="MT21" s="4" t="s">
        <v>1148</v>
      </c>
      <c r="MU21" s="4" t="s">
        <v>1148</v>
      </c>
      <c r="MV21" s="4" t="s">
        <v>1148</v>
      </c>
      <c r="MW21" s="4">
        <v>1</v>
      </c>
      <c r="MX21" s="18">
        <v>42107.507233796299</v>
      </c>
      <c r="MY21" s="4" t="s">
        <v>1203</v>
      </c>
      <c r="MZ21" s="18">
        <v>42107.590752002317</v>
      </c>
      <c r="NA21" s="4" t="s">
        <v>1203</v>
      </c>
      <c r="NB21" s="18">
        <v>42107.590752002317</v>
      </c>
      <c r="NC21" s="4" t="s">
        <v>1203</v>
      </c>
    </row>
    <row r="22" spans="1:367" x14ac:dyDescent="0.3">
      <c r="A22" t="s">
        <v>1314</v>
      </c>
      <c r="B22">
        <v>1</v>
      </c>
      <c r="C22">
        <v>1</v>
      </c>
      <c r="D22">
        <v>1</v>
      </c>
      <c r="E22">
        <v>1</v>
      </c>
      <c r="F22">
        <v>1</v>
      </c>
      <c r="G22">
        <v>1</v>
      </c>
      <c r="H22">
        <v>1</v>
      </c>
      <c r="I22">
        <v>1</v>
      </c>
      <c r="J22">
        <v>1</v>
      </c>
      <c r="K22">
        <v>1</v>
      </c>
      <c r="L22">
        <v>1</v>
      </c>
      <c r="M22">
        <v>1</v>
      </c>
      <c r="N22">
        <v>1</v>
      </c>
      <c r="O22">
        <v>1</v>
      </c>
      <c r="P22">
        <v>1</v>
      </c>
      <c r="Q22">
        <v>1</v>
      </c>
      <c r="R22">
        <v>1</v>
      </c>
      <c r="S22">
        <v>1</v>
      </c>
      <c r="T22" t="s">
        <v>1148</v>
      </c>
      <c r="U22">
        <v>1</v>
      </c>
      <c r="V22" t="s">
        <v>1148</v>
      </c>
      <c r="W22">
        <v>1</v>
      </c>
      <c r="X22" t="s">
        <v>1148</v>
      </c>
      <c r="Y22" t="s">
        <v>1148</v>
      </c>
      <c r="Z22" t="s">
        <v>1148</v>
      </c>
      <c r="AA22" t="s">
        <v>1148</v>
      </c>
      <c r="AB22" t="s">
        <v>1148</v>
      </c>
      <c r="AC22" t="s">
        <v>1148</v>
      </c>
      <c r="AD22">
        <v>1</v>
      </c>
      <c r="AE22">
        <v>1</v>
      </c>
      <c r="AF22">
        <v>1</v>
      </c>
      <c r="AG22">
        <v>1</v>
      </c>
      <c r="AH22">
        <v>1</v>
      </c>
      <c r="AI22">
        <v>1</v>
      </c>
      <c r="AJ22">
        <v>1</v>
      </c>
      <c r="AK22">
        <v>1</v>
      </c>
      <c r="AL22">
        <v>1</v>
      </c>
      <c r="AM22">
        <v>1</v>
      </c>
      <c r="AN22">
        <v>1</v>
      </c>
      <c r="AO22">
        <v>0</v>
      </c>
      <c r="AP22">
        <v>1</v>
      </c>
      <c r="AQ22">
        <v>1</v>
      </c>
      <c r="AR22">
        <v>0</v>
      </c>
      <c r="AS22">
        <v>0</v>
      </c>
      <c r="AT22">
        <v>2</v>
      </c>
      <c r="AU22" t="s">
        <v>1148</v>
      </c>
      <c r="AV22" s="13">
        <v>61601</v>
      </c>
      <c r="AW22">
        <v>0</v>
      </c>
      <c r="AX22">
        <v>64318</v>
      </c>
      <c r="AY22" s="16">
        <f t="shared" si="0"/>
        <v>0</v>
      </c>
      <c r="AZ22" s="16">
        <f t="shared" si="1"/>
        <v>1.0441064268437201</v>
      </c>
      <c r="BA22" s="13">
        <v>350119.33333333331</v>
      </c>
      <c r="BB22">
        <v>385716</v>
      </c>
      <c r="BC22" s="16">
        <f t="shared" si="2"/>
        <v>1.1016700972430353</v>
      </c>
      <c r="BD22">
        <v>371464</v>
      </c>
      <c r="BE22" s="16">
        <f t="shared" si="76"/>
        <v>1.0609639760919611</v>
      </c>
      <c r="BF22" s="13">
        <v>429839</v>
      </c>
      <c r="BG22">
        <v>589583</v>
      </c>
      <c r="BH22" s="16">
        <f t="shared" si="4"/>
        <v>1.3716368221589945</v>
      </c>
      <c r="BI22">
        <v>411616</v>
      </c>
      <c r="BJ22" s="16">
        <f t="shared" si="5"/>
        <v>0.95760505677707231</v>
      </c>
      <c r="BK22" s="13">
        <v>3477794</v>
      </c>
      <c r="BL22">
        <v>2326365</v>
      </c>
      <c r="BM22" s="16">
        <f t="shared" si="6"/>
        <v>0.66891972324985316</v>
      </c>
      <c r="BN22">
        <v>1404982</v>
      </c>
      <c r="BO22" s="16">
        <f t="shared" si="7"/>
        <v>0.40398655009468648</v>
      </c>
      <c r="BP22">
        <v>184</v>
      </c>
      <c r="BQ22">
        <v>245</v>
      </c>
      <c r="BR22">
        <v>170</v>
      </c>
      <c r="BS22">
        <v>128</v>
      </c>
      <c r="BT22">
        <v>607</v>
      </c>
      <c r="BU22">
        <v>1328</v>
      </c>
      <c r="BV22">
        <v>586</v>
      </c>
      <c r="BW22">
        <v>862</v>
      </c>
      <c r="BX22" s="13">
        <v>87470.833333333343</v>
      </c>
      <c r="BY22" s="13">
        <v>87470.833333333343</v>
      </c>
      <c r="BZ22">
        <v>62336</v>
      </c>
      <c r="CA22">
        <v>62700</v>
      </c>
      <c r="CB22" s="16">
        <f t="shared" si="8"/>
        <v>0.71264897823083873</v>
      </c>
      <c r="CC22" s="16">
        <f t="shared" si="9"/>
        <v>0.71681036535988174</v>
      </c>
      <c r="CD22" s="17">
        <v>309029</v>
      </c>
      <c r="CE22" s="17">
        <v>309029</v>
      </c>
      <c r="CF22">
        <v>310712</v>
      </c>
      <c r="CG22">
        <v>310740</v>
      </c>
      <c r="CH22" s="16">
        <f t="shared" si="10"/>
        <v>1.0054460908199554</v>
      </c>
      <c r="CI22" s="16">
        <f t="shared" si="11"/>
        <v>1.0055366972031752</v>
      </c>
      <c r="CJ22" s="13">
        <v>151368</v>
      </c>
      <c r="CK22" s="13">
        <v>151368</v>
      </c>
      <c r="CL22">
        <v>49524</v>
      </c>
      <c r="CM22">
        <v>49955</v>
      </c>
      <c r="CN22" s="16">
        <f t="shared" si="12"/>
        <v>0.32717615348026002</v>
      </c>
      <c r="CO22" s="16">
        <f t="shared" si="13"/>
        <v>0.33002351884149889</v>
      </c>
      <c r="CP22" s="13">
        <v>157661</v>
      </c>
      <c r="CQ22" s="13">
        <v>157661</v>
      </c>
      <c r="CR22">
        <v>30251</v>
      </c>
      <c r="CS22">
        <v>30543</v>
      </c>
      <c r="CT22" s="16">
        <f t="shared" si="14"/>
        <v>0.19187370370605286</v>
      </c>
      <c r="CU22" s="16">
        <f t="shared" si="15"/>
        <v>0.19372577872777669</v>
      </c>
      <c r="CV22">
        <v>61409</v>
      </c>
      <c r="CW22">
        <v>1</v>
      </c>
      <c r="CX22">
        <v>1</v>
      </c>
      <c r="CY22">
        <v>1</v>
      </c>
      <c r="CZ22">
        <v>1</v>
      </c>
      <c r="DA22">
        <v>61409</v>
      </c>
      <c r="DB22" s="16">
        <f t="shared" si="16"/>
        <v>1</v>
      </c>
      <c r="DC22">
        <v>1</v>
      </c>
      <c r="DD22">
        <v>22800</v>
      </c>
      <c r="DE22" s="16">
        <f t="shared" si="17"/>
        <v>0.37128108257747233</v>
      </c>
      <c r="DF22">
        <v>1</v>
      </c>
      <c r="DG22">
        <v>61409</v>
      </c>
      <c r="DH22" s="16">
        <f t="shared" si="18"/>
        <v>1</v>
      </c>
      <c r="DI22">
        <v>1</v>
      </c>
      <c r="DJ22">
        <v>1</v>
      </c>
      <c r="DK22">
        <v>1</v>
      </c>
      <c r="DL22">
        <v>1</v>
      </c>
      <c r="DM22">
        <v>61409</v>
      </c>
      <c r="DN22" s="16">
        <f t="shared" si="19"/>
        <v>1</v>
      </c>
      <c r="DO22">
        <v>1</v>
      </c>
      <c r="DP22">
        <v>61409</v>
      </c>
      <c r="DQ22" s="16">
        <f t="shared" si="20"/>
        <v>1</v>
      </c>
      <c r="DR22">
        <v>1</v>
      </c>
      <c r="DS22">
        <v>1</v>
      </c>
      <c r="DT22">
        <v>1</v>
      </c>
      <c r="DU22">
        <v>1</v>
      </c>
      <c r="DV22">
        <v>1</v>
      </c>
      <c r="DW22">
        <v>1</v>
      </c>
      <c r="DX22">
        <v>61070</v>
      </c>
      <c r="DY22">
        <v>6394</v>
      </c>
      <c r="DZ22">
        <v>30179</v>
      </c>
      <c r="EA22">
        <v>55685</v>
      </c>
      <c r="EB22" s="16">
        <f t="shared" si="21"/>
        <v>0.99447963653536131</v>
      </c>
      <c r="EC22" s="16">
        <f t="shared" si="22"/>
        <v>0.1041215457017701</v>
      </c>
      <c r="ED22" s="16">
        <f t="shared" si="23"/>
        <v>0.49144262241690956</v>
      </c>
      <c r="EE22" s="16">
        <f t="shared" si="24"/>
        <v>0.90678890716344507</v>
      </c>
      <c r="EF22">
        <v>1</v>
      </c>
      <c r="EG22">
        <v>1</v>
      </c>
      <c r="EH22">
        <v>1</v>
      </c>
      <c r="EI22">
        <v>1</v>
      </c>
      <c r="EJ22">
        <v>0</v>
      </c>
      <c r="EK22">
        <v>0</v>
      </c>
      <c r="EL22">
        <v>0</v>
      </c>
      <c r="EM22">
        <v>37024</v>
      </c>
      <c r="EN22" s="16">
        <f t="shared" si="25"/>
        <v>0</v>
      </c>
      <c r="EO22" s="16">
        <f t="shared" si="26"/>
        <v>0</v>
      </c>
      <c r="EP22" s="16">
        <f t="shared" si="27"/>
        <v>0</v>
      </c>
      <c r="EQ22" s="16">
        <f t="shared" si="28"/>
        <v>0.60290836848019025</v>
      </c>
      <c r="ER22">
        <v>1</v>
      </c>
      <c r="ES22">
        <v>1</v>
      </c>
      <c r="ET22">
        <v>1</v>
      </c>
      <c r="EU22">
        <v>1</v>
      </c>
      <c r="EV22">
        <v>1</v>
      </c>
      <c r="EW22">
        <v>1</v>
      </c>
      <c r="EX22">
        <v>61377</v>
      </c>
      <c r="EY22">
        <v>61370</v>
      </c>
      <c r="EZ22">
        <v>61169</v>
      </c>
      <c r="FA22">
        <v>61024</v>
      </c>
      <c r="FB22">
        <v>61399</v>
      </c>
      <c r="FC22">
        <v>61361</v>
      </c>
      <c r="FD22" s="16">
        <f t="shared" si="29"/>
        <v>0.99947890374375092</v>
      </c>
      <c r="FE22" s="16">
        <f t="shared" si="30"/>
        <v>0.99936491393769644</v>
      </c>
      <c r="FF22" s="16">
        <f t="shared" si="31"/>
        <v>0.99609177807813187</v>
      </c>
      <c r="FG22" s="16">
        <f t="shared" si="32"/>
        <v>0.99373056066700316</v>
      </c>
      <c r="FH22" s="16">
        <f t="shared" si="33"/>
        <v>0.99983715741992218</v>
      </c>
      <c r="FI22" s="16">
        <f t="shared" si="34"/>
        <v>0.99921835561562633</v>
      </c>
      <c r="FJ22">
        <v>1</v>
      </c>
      <c r="FK22">
        <v>48620</v>
      </c>
      <c r="FL22" s="16">
        <f t="shared" si="35"/>
        <v>0.79174062433845205</v>
      </c>
      <c r="FM22">
        <v>1</v>
      </c>
      <c r="FN22">
        <v>17911</v>
      </c>
      <c r="FO22" s="16">
        <f t="shared" si="36"/>
        <v>0.29166734517741699</v>
      </c>
      <c r="FP22">
        <v>1</v>
      </c>
      <c r="FQ22">
        <v>1</v>
      </c>
      <c r="FR22">
        <v>1</v>
      </c>
      <c r="FS22">
        <v>1</v>
      </c>
      <c r="FT22">
        <v>44137</v>
      </c>
      <c r="FU22" s="16">
        <f t="shared" si="37"/>
        <v>0.71873829568955694</v>
      </c>
      <c r="FV22">
        <v>0</v>
      </c>
      <c r="FW22">
        <v>1</v>
      </c>
      <c r="FX22">
        <v>434</v>
      </c>
      <c r="FY22" s="16">
        <f t="shared" si="38"/>
        <v>7.0673679753782016E-3</v>
      </c>
      <c r="FZ22">
        <v>1</v>
      </c>
      <c r="GA22">
        <v>61409</v>
      </c>
      <c r="GB22" s="16">
        <f t="shared" si="39"/>
        <v>1</v>
      </c>
      <c r="GC22">
        <v>0</v>
      </c>
      <c r="GD22" t="s">
        <v>1148</v>
      </c>
      <c r="GE22" s="16" t="str">
        <f t="shared" si="40"/>
        <v>No Data</v>
      </c>
      <c r="GF22">
        <v>1</v>
      </c>
      <c r="GG22">
        <v>1</v>
      </c>
      <c r="GH22">
        <v>2012029</v>
      </c>
      <c r="GI22">
        <v>1</v>
      </c>
      <c r="GJ22">
        <v>2012029</v>
      </c>
      <c r="GK22" s="16">
        <f t="shared" si="41"/>
        <v>1</v>
      </c>
      <c r="GL22">
        <v>1</v>
      </c>
      <c r="GM22">
        <v>2012029</v>
      </c>
      <c r="GN22" s="16">
        <f t="shared" si="42"/>
        <v>1</v>
      </c>
      <c r="GO22">
        <v>1</v>
      </c>
      <c r="GP22">
        <v>1995305</v>
      </c>
      <c r="GQ22" s="16">
        <f t="shared" si="43"/>
        <v>0.99168799256869555</v>
      </c>
      <c r="GR22">
        <v>1</v>
      </c>
      <c r="GS22">
        <v>1995302</v>
      </c>
      <c r="GT22" s="16">
        <f t="shared" si="44"/>
        <v>0.99168650153650861</v>
      </c>
      <c r="GU22">
        <v>1</v>
      </c>
      <c r="GV22">
        <v>1619000</v>
      </c>
      <c r="GW22" s="16">
        <f t="shared" si="45"/>
        <v>0.80466037020341163</v>
      </c>
      <c r="GX22">
        <v>1</v>
      </c>
      <c r="GY22">
        <v>1</v>
      </c>
      <c r="GZ22">
        <v>1</v>
      </c>
      <c r="HA22">
        <v>1614625</v>
      </c>
      <c r="HB22" s="16">
        <f t="shared" si="46"/>
        <v>0.80248594826416519</v>
      </c>
      <c r="HC22">
        <v>1</v>
      </c>
      <c r="HD22">
        <v>1688200</v>
      </c>
      <c r="HE22" s="16">
        <f t="shared" si="47"/>
        <v>0.83905351264817751</v>
      </c>
      <c r="HF22">
        <v>0</v>
      </c>
      <c r="HG22" t="s">
        <v>1148</v>
      </c>
      <c r="HH22" s="16" t="str">
        <f t="shared" si="48"/>
        <v>No Data</v>
      </c>
      <c r="HI22">
        <v>1</v>
      </c>
      <c r="HJ22">
        <v>340596</v>
      </c>
      <c r="HK22" s="16">
        <f t="shared" si="49"/>
        <v>0.16927986624447261</v>
      </c>
      <c r="HL22">
        <v>1</v>
      </c>
      <c r="HM22">
        <v>1</v>
      </c>
      <c r="HN22">
        <v>0</v>
      </c>
      <c r="HO22" t="s">
        <v>1148</v>
      </c>
      <c r="HP22" s="16" t="str">
        <f t="shared" si="50"/>
        <v>No Data</v>
      </c>
      <c r="HQ22">
        <v>1</v>
      </c>
      <c r="HR22">
        <v>1248211</v>
      </c>
      <c r="HS22" s="16">
        <f t="shared" si="51"/>
        <v>0.62037425901912946</v>
      </c>
      <c r="HT22">
        <v>1</v>
      </c>
      <c r="HU22">
        <v>1842774</v>
      </c>
      <c r="HV22" s="16">
        <f t="shared" si="52"/>
        <v>0.91587844906808002</v>
      </c>
      <c r="HW22">
        <v>1</v>
      </c>
      <c r="HX22">
        <v>1</v>
      </c>
      <c r="HY22">
        <v>1</v>
      </c>
      <c r="HZ22">
        <v>1</v>
      </c>
      <c r="IA22">
        <v>1</v>
      </c>
      <c r="IB22">
        <v>1</v>
      </c>
      <c r="IC22">
        <v>1482440</v>
      </c>
      <c r="ID22">
        <v>1484944</v>
      </c>
      <c r="IE22" s="16">
        <f t="shared" si="53"/>
        <v>0.99831374112424442</v>
      </c>
      <c r="IF22">
        <v>1550415</v>
      </c>
      <c r="IG22">
        <v>1566942</v>
      </c>
      <c r="IH22" s="16">
        <f t="shared" si="54"/>
        <v>0.98945270469487701</v>
      </c>
      <c r="II22">
        <v>0</v>
      </c>
      <c r="IJ22">
        <v>6793</v>
      </c>
      <c r="IK22" s="16">
        <f t="shared" si="55"/>
        <v>0.10540771200248274</v>
      </c>
      <c r="IL22">
        <v>0</v>
      </c>
      <c r="IM22">
        <v>22793</v>
      </c>
      <c r="IN22" s="16">
        <f t="shared" si="56"/>
        <v>0.35368143378074329</v>
      </c>
      <c r="IO22">
        <v>0</v>
      </c>
      <c r="IP22">
        <v>6861</v>
      </c>
      <c r="IQ22" s="16">
        <f t="shared" si="57"/>
        <v>0.10646287532004034</v>
      </c>
      <c r="IR22">
        <v>0</v>
      </c>
      <c r="IS22">
        <v>5767</v>
      </c>
      <c r="IT22" s="16">
        <f t="shared" si="58"/>
        <v>8.9487159593451784E-2</v>
      </c>
      <c r="IU22">
        <v>0</v>
      </c>
      <c r="IV22">
        <v>4701</v>
      </c>
      <c r="IW22" s="16">
        <f t="shared" si="59"/>
        <v>7.2945922879975172E-2</v>
      </c>
      <c r="IX22">
        <v>0</v>
      </c>
      <c r="IY22">
        <v>17530</v>
      </c>
      <c r="IZ22" s="16">
        <f t="shared" si="60"/>
        <v>0.27201489642330667</v>
      </c>
      <c r="JA22" s="4">
        <f t="shared" si="74"/>
        <v>0</v>
      </c>
      <c r="JB22" s="4">
        <f t="shared" si="75"/>
        <v>64445</v>
      </c>
      <c r="JC22">
        <v>1444172</v>
      </c>
      <c r="JD22">
        <v>221582</v>
      </c>
      <c r="JE22">
        <v>122265</v>
      </c>
      <c r="JF22">
        <v>141677</v>
      </c>
      <c r="JG22">
        <v>19268</v>
      </c>
      <c r="JH22">
        <v>17749</v>
      </c>
      <c r="JI22">
        <v>14043</v>
      </c>
      <c r="JJ22">
        <v>6404</v>
      </c>
      <c r="JK22">
        <v>16072</v>
      </c>
      <c r="JL22">
        <v>23733</v>
      </c>
      <c r="JM22">
        <f t="shared" si="62"/>
        <v>1615820</v>
      </c>
      <c r="JN22">
        <f t="shared" si="63"/>
        <v>411145</v>
      </c>
      <c r="JO22" s="16">
        <f t="shared" si="64"/>
        <v>0.89377034570682379</v>
      </c>
      <c r="JP22" s="16">
        <f t="shared" si="65"/>
        <v>0.53893881720560877</v>
      </c>
      <c r="JQ22" s="16">
        <f t="shared" si="66"/>
        <v>7.5667462959983167E-2</v>
      </c>
      <c r="JR22" s="16">
        <f t="shared" si="67"/>
        <v>0.34459132422867844</v>
      </c>
      <c r="JS22" s="16">
        <f t="shared" si="68"/>
        <v>1.1924595561386787E-2</v>
      </c>
      <c r="JT22" s="16">
        <f t="shared" si="69"/>
        <v>4.3169684661129283E-2</v>
      </c>
      <c r="JU22" s="16">
        <f t="shared" si="70"/>
        <v>8.6909432981396445E-3</v>
      </c>
      <c r="JV22" s="16">
        <f t="shared" si="71"/>
        <v>1.5576013328631018E-2</v>
      </c>
      <c r="JW22" s="16">
        <f t="shared" si="72"/>
        <v>9.9466524736666218E-3</v>
      </c>
      <c r="JX22" s="16">
        <f t="shared" si="73"/>
        <v>5.7724160575952525E-2</v>
      </c>
      <c r="JY22">
        <v>1</v>
      </c>
      <c r="JZ22">
        <v>1</v>
      </c>
      <c r="KA22">
        <v>1</v>
      </c>
      <c r="KB22">
        <v>1</v>
      </c>
      <c r="KC22">
        <v>1</v>
      </c>
      <c r="KD22">
        <v>1</v>
      </c>
      <c r="KE22">
        <v>1</v>
      </c>
      <c r="KF22">
        <v>1</v>
      </c>
      <c r="KG22">
        <v>1</v>
      </c>
      <c r="KH22">
        <v>1</v>
      </c>
      <c r="KI22">
        <v>0</v>
      </c>
      <c r="KJ22">
        <v>1</v>
      </c>
      <c r="KK22">
        <v>1</v>
      </c>
      <c r="KL22">
        <v>1</v>
      </c>
      <c r="KM22">
        <v>1</v>
      </c>
      <c r="KN22">
        <v>1</v>
      </c>
      <c r="KO22">
        <v>1</v>
      </c>
      <c r="KP22">
        <v>1</v>
      </c>
      <c r="KQ22">
        <v>1</v>
      </c>
      <c r="KR22">
        <v>1</v>
      </c>
      <c r="KS22">
        <v>1</v>
      </c>
      <c r="KT22">
        <v>1</v>
      </c>
      <c r="KU22">
        <v>1</v>
      </c>
      <c r="KV22">
        <v>1</v>
      </c>
      <c r="KW22">
        <v>1</v>
      </c>
      <c r="KX22">
        <v>1</v>
      </c>
      <c r="KY22">
        <v>1</v>
      </c>
      <c r="KZ22">
        <v>1</v>
      </c>
      <c r="LA22">
        <v>1</v>
      </c>
      <c r="LB22">
        <v>1</v>
      </c>
      <c r="LC22">
        <v>1</v>
      </c>
      <c r="LD22">
        <v>1</v>
      </c>
      <c r="LE22">
        <v>1</v>
      </c>
      <c r="LF22">
        <v>1</v>
      </c>
      <c r="LG22">
        <v>1</v>
      </c>
      <c r="LH22">
        <v>1</v>
      </c>
      <c r="LI22">
        <v>0</v>
      </c>
      <c r="LJ22">
        <v>0</v>
      </c>
      <c r="LK22">
        <v>1</v>
      </c>
      <c r="LL22">
        <v>1</v>
      </c>
      <c r="LM22">
        <v>1</v>
      </c>
      <c r="LN22">
        <v>0</v>
      </c>
      <c r="LO22">
        <v>0</v>
      </c>
      <c r="LP22">
        <v>0</v>
      </c>
      <c r="LQ22">
        <v>1</v>
      </c>
      <c r="LR22">
        <v>1</v>
      </c>
      <c r="LS22">
        <v>1</v>
      </c>
      <c r="LT22">
        <v>1</v>
      </c>
      <c r="LU22" t="s">
        <v>1148</v>
      </c>
      <c r="LV22" t="s">
        <v>1148</v>
      </c>
      <c r="LW22">
        <v>1</v>
      </c>
      <c r="LX22">
        <v>1</v>
      </c>
      <c r="LY22" t="s">
        <v>1148</v>
      </c>
      <c r="LZ22" t="s">
        <v>1148</v>
      </c>
      <c r="MA22">
        <v>1</v>
      </c>
      <c r="MB22">
        <v>1</v>
      </c>
      <c r="MC22" t="s">
        <v>1148</v>
      </c>
      <c r="MD22" t="s">
        <v>1148</v>
      </c>
      <c r="ME22">
        <v>1</v>
      </c>
      <c r="MF22">
        <v>1</v>
      </c>
      <c r="MG22">
        <v>1</v>
      </c>
      <c r="MH22" t="s">
        <v>1148</v>
      </c>
      <c r="MI22">
        <v>1</v>
      </c>
      <c r="MJ22">
        <v>1</v>
      </c>
      <c r="MK22" t="s">
        <v>1148</v>
      </c>
      <c r="ML22" t="s">
        <v>1148</v>
      </c>
      <c r="MM22">
        <v>3</v>
      </c>
      <c r="MN22">
        <v>1</v>
      </c>
      <c r="MO22">
        <v>0</v>
      </c>
      <c r="MP22">
        <v>1</v>
      </c>
      <c r="MQ22" t="s">
        <v>1148</v>
      </c>
      <c r="MR22" t="s">
        <v>1148</v>
      </c>
      <c r="MS22" t="s">
        <v>1148</v>
      </c>
      <c r="MT22" t="s">
        <v>1148</v>
      </c>
      <c r="MU22" t="s">
        <v>1148</v>
      </c>
      <c r="MV22" t="s">
        <v>1148</v>
      </c>
      <c r="MW22">
        <v>1</v>
      </c>
      <c r="MX22" s="12">
        <v>42103.70579861111</v>
      </c>
      <c r="MY22" t="s">
        <v>1313</v>
      </c>
      <c r="MZ22" s="12">
        <v>42180.656661921297</v>
      </c>
      <c r="NA22" t="s">
        <v>1203</v>
      </c>
      <c r="NB22" s="12">
        <v>42180.656661921297</v>
      </c>
      <c r="NC22" t="s">
        <v>1203</v>
      </c>
    </row>
    <row r="23" spans="1:367" s="4" customFormat="1" x14ac:dyDescent="0.3">
      <c r="A23" s="4" t="s">
        <v>1312</v>
      </c>
      <c r="B23" s="4">
        <v>1</v>
      </c>
      <c r="C23" s="4">
        <v>0</v>
      </c>
      <c r="D23" s="4">
        <v>1</v>
      </c>
      <c r="E23">
        <v>0</v>
      </c>
      <c r="F23" t="s">
        <v>1148</v>
      </c>
      <c r="G23">
        <v>1</v>
      </c>
      <c r="H23">
        <v>1</v>
      </c>
      <c r="I23">
        <v>1</v>
      </c>
      <c r="J23">
        <v>1</v>
      </c>
      <c r="K23" s="4">
        <v>1</v>
      </c>
      <c r="L23">
        <v>1</v>
      </c>
      <c r="M23">
        <v>1</v>
      </c>
      <c r="N23">
        <v>0</v>
      </c>
      <c r="O23" t="s">
        <v>1148</v>
      </c>
      <c r="P23">
        <v>0</v>
      </c>
      <c r="Q23" t="s">
        <v>1148</v>
      </c>
      <c r="R23">
        <v>1</v>
      </c>
      <c r="S23">
        <v>1</v>
      </c>
      <c r="T23" s="4" t="s">
        <v>1148</v>
      </c>
      <c r="U23" s="4">
        <v>1</v>
      </c>
      <c r="V23" s="4" t="s">
        <v>1148</v>
      </c>
      <c r="W23" s="4" t="s">
        <v>1148</v>
      </c>
      <c r="X23" s="4">
        <v>1</v>
      </c>
      <c r="Y23" s="4" t="s">
        <v>1148</v>
      </c>
      <c r="Z23" s="4" t="s">
        <v>1148</v>
      </c>
      <c r="AA23" s="4">
        <v>1</v>
      </c>
      <c r="AB23" s="4" t="s">
        <v>1311</v>
      </c>
      <c r="AC23" s="4" t="s">
        <v>1148</v>
      </c>
      <c r="AD23" s="4">
        <v>1</v>
      </c>
      <c r="AE23">
        <v>1</v>
      </c>
      <c r="AF23" s="4">
        <v>1</v>
      </c>
      <c r="AG23" s="4">
        <v>1</v>
      </c>
      <c r="AH23" s="4">
        <v>1</v>
      </c>
      <c r="AI23" s="4">
        <v>1</v>
      </c>
      <c r="AJ23" s="4">
        <v>1</v>
      </c>
      <c r="AK23" s="4">
        <v>1</v>
      </c>
      <c r="AL23" s="4">
        <v>1</v>
      </c>
      <c r="AM23" s="4">
        <v>1</v>
      </c>
      <c r="AN23" s="4">
        <v>1</v>
      </c>
      <c r="AO23" s="4">
        <v>1</v>
      </c>
      <c r="AP23" s="4">
        <v>1</v>
      </c>
      <c r="AQ23" s="4">
        <v>1</v>
      </c>
      <c r="AR23" s="4">
        <v>1</v>
      </c>
      <c r="AS23" s="4">
        <v>0</v>
      </c>
      <c r="AT23" s="4">
        <v>2</v>
      </c>
      <c r="AU23" s="4" t="s">
        <v>1148</v>
      </c>
      <c r="AV23" s="17">
        <v>12709</v>
      </c>
      <c r="AW23" s="4">
        <v>12530</v>
      </c>
      <c r="AX23" s="4">
        <v>672</v>
      </c>
      <c r="AY23" s="16">
        <f t="shared" si="0"/>
        <v>0.9859154929577465</v>
      </c>
      <c r="AZ23" s="16">
        <f t="shared" si="1"/>
        <v>1.0387914076638602</v>
      </c>
      <c r="BA23" s="17">
        <v>74099.666666666657</v>
      </c>
      <c r="BB23" s="4">
        <v>77302</v>
      </c>
      <c r="BC23" s="16">
        <f t="shared" si="2"/>
        <v>1.0432165686755228</v>
      </c>
      <c r="BD23" s="4">
        <v>60200</v>
      </c>
      <c r="BE23" s="16">
        <f t="shared" si="76"/>
        <v>0.81241930912869609</v>
      </c>
      <c r="BF23" s="17">
        <v>108245</v>
      </c>
      <c r="BG23" s="4">
        <v>127291</v>
      </c>
      <c r="BH23" s="16">
        <f t="shared" si="4"/>
        <v>1.1759526998937595</v>
      </c>
      <c r="BI23" s="4">
        <v>74083</v>
      </c>
      <c r="BJ23" s="16">
        <f t="shared" si="5"/>
        <v>0.68440112707284406</v>
      </c>
      <c r="BK23" s="17">
        <v>1054302</v>
      </c>
      <c r="BL23" s="4">
        <v>893671</v>
      </c>
      <c r="BM23" s="16">
        <f t="shared" si="6"/>
        <v>0.84764232639224812</v>
      </c>
      <c r="BN23" s="4">
        <v>179623</v>
      </c>
      <c r="BO23" s="16">
        <f t="shared" si="7"/>
        <v>0.17037148748650766</v>
      </c>
      <c r="BP23" s="4">
        <v>179</v>
      </c>
      <c r="BQ23" s="4">
        <v>7</v>
      </c>
      <c r="BR23" s="4">
        <v>179</v>
      </c>
      <c r="BS23" s="4">
        <v>7</v>
      </c>
      <c r="BT23" s="4">
        <v>231</v>
      </c>
      <c r="BU23" s="4">
        <v>65</v>
      </c>
      <c r="BV23" s="4">
        <v>231</v>
      </c>
      <c r="BW23" s="4">
        <v>65</v>
      </c>
      <c r="BX23" s="17">
        <v>18414.333333333336</v>
      </c>
      <c r="BY23" s="17">
        <v>18414.333333333336</v>
      </c>
      <c r="BZ23" s="4">
        <v>11057</v>
      </c>
      <c r="CA23" s="4">
        <v>11413</v>
      </c>
      <c r="CB23" s="16">
        <f t="shared" si="8"/>
        <v>0.60045616639212196</v>
      </c>
      <c r="CC23" s="16">
        <f t="shared" si="9"/>
        <v>0.61978893253443867</v>
      </c>
      <c r="CD23" s="17">
        <v>78880</v>
      </c>
      <c r="CE23" s="17">
        <v>78880</v>
      </c>
      <c r="CF23" s="4">
        <v>52661</v>
      </c>
      <c r="CG23" s="4">
        <v>53258</v>
      </c>
      <c r="CH23" s="16">
        <f t="shared" si="10"/>
        <v>0.66760902636916841</v>
      </c>
      <c r="CI23" s="16">
        <f t="shared" si="11"/>
        <v>0.67517748478701822</v>
      </c>
      <c r="CJ23" s="17">
        <v>38402</v>
      </c>
      <c r="CK23" s="17">
        <v>38402</v>
      </c>
      <c r="CL23" s="4">
        <v>12629</v>
      </c>
      <c r="CM23" s="4">
        <v>12813</v>
      </c>
      <c r="CN23" s="16">
        <f t="shared" si="12"/>
        <v>0.32886308004791415</v>
      </c>
      <c r="CO23" s="16">
        <f t="shared" si="13"/>
        <v>0.33365449716160617</v>
      </c>
      <c r="CP23" s="17">
        <v>40478</v>
      </c>
      <c r="CQ23" s="17">
        <v>40478</v>
      </c>
      <c r="CR23" s="4">
        <v>8872</v>
      </c>
      <c r="CS23" s="4">
        <v>8982</v>
      </c>
      <c r="CT23" s="16">
        <f t="shared" si="14"/>
        <v>0.2191807895647018</v>
      </c>
      <c r="CU23" s="16">
        <f t="shared" si="15"/>
        <v>0.22189831513414696</v>
      </c>
      <c r="CV23" s="4">
        <v>10884</v>
      </c>
      <c r="CW23" s="4">
        <v>1</v>
      </c>
      <c r="CX23" s="4">
        <v>1</v>
      </c>
      <c r="CY23" s="4">
        <v>1</v>
      </c>
      <c r="CZ23" s="4">
        <v>1</v>
      </c>
      <c r="DA23" s="4">
        <v>10884</v>
      </c>
      <c r="DB23" s="16">
        <f t="shared" si="16"/>
        <v>1</v>
      </c>
      <c r="DC23" s="4">
        <v>1</v>
      </c>
      <c r="DD23" s="4">
        <v>10143</v>
      </c>
      <c r="DE23" s="16">
        <f t="shared" si="17"/>
        <v>0.93191841234840134</v>
      </c>
      <c r="DF23" s="4">
        <v>1</v>
      </c>
      <c r="DG23" s="4">
        <v>10884</v>
      </c>
      <c r="DH23" s="16">
        <f t="shared" si="18"/>
        <v>1</v>
      </c>
      <c r="DI23" s="4">
        <v>1</v>
      </c>
      <c r="DJ23" s="4">
        <v>1</v>
      </c>
      <c r="DK23" s="4">
        <v>1</v>
      </c>
      <c r="DL23" s="4">
        <v>1</v>
      </c>
      <c r="DM23" s="4">
        <v>10884</v>
      </c>
      <c r="DN23" s="16">
        <f t="shared" si="19"/>
        <v>1</v>
      </c>
      <c r="DO23" s="4">
        <v>1</v>
      </c>
      <c r="DP23" s="4">
        <v>10727</v>
      </c>
      <c r="DQ23" s="16">
        <f t="shared" si="20"/>
        <v>0.9855751561925763</v>
      </c>
      <c r="DR23" s="4">
        <v>1</v>
      </c>
      <c r="DS23" s="4">
        <v>1</v>
      </c>
      <c r="DT23" s="4">
        <v>1</v>
      </c>
      <c r="DU23" s="4">
        <v>1</v>
      </c>
      <c r="DV23" s="4">
        <v>1</v>
      </c>
      <c r="DW23" s="4">
        <v>1</v>
      </c>
      <c r="DX23" s="4">
        <v>10883</v>
      </c>
      <c r="DY23" s="4">
        <v>6982</v>
      </c>
      <c r="DZ23" s="4">
        <v>10884</v>
      </c>
      <c r="EA23" s="4">
        <v>8656</v>
      </c>
      <c r="EB23" s="16">
        <f t="shared" si="21"/>
        <v>0.99990812201396551</v>
      </c>
      <c r="EC23" s="16">
        <f t="shared" si="22"/>
        <v>0.64149209849320099</v>
      </c>
      <c r="ED23" s="16">
        <f t="shared" si="23"/>
        <v>1</v>
      </c>
      <c r="EE23" s="16">
        <f t="shared" si="24"/>
        <v>0.79529584711503121</v>
      </c>
      <c r="EF23" s="4">
        <v>1</v>
      </c>
      <c r="EG23" s="4">
        <v>1</v>
      </c>
      <c r="EH23" s="4">
        <v>1</v>
      </c>
      <c r="EI23" s="4">
        <v>1</v>
      </c>
      <c r="EJ23" s="4">
        <v>10441</v>
      </c>
      <c r="EK23" s="4">
        <v>1778</v>
      </c>
      <c r="EL23" s="4">
        <v>1866</v>
      </c>
      <c r="EM23" s="4">
        <v>10385</v>
      </c>
      <c r="EN23" s="16">
        <f t="shared" si="25"/>
        <v>0.95929805218669606</v>
      </c>
      <c r="EO23" s="16">
        <f t="shared" si="26"/>
        <v>0.163359059169423</v>
      </c>
      <c r="EP23" s="16">
        <f t="shared" si="27"/>
        <v>0.17144432194046305</v>
      </c>
      <c r="EQ23" s="16">
        <f t="shared" si="28"/>
        <v>0.95415288496876149</v>
      </c>
      <c r="ER23" s="4">
        <v>1</v>
      </c>
      <c r="ES23" s="4">
        <v>1</v>
      </c>
      <c r="ET23" s="4">
        <v>1</v>
      </c>
      <c r="EU23" s="4">
        <v>1</v>
      </c>
      <c r="EV23" s="4">
        <v>1</v>
      </c>
      <c r="EW23" s="4">
        <v>1</v>
      </c>
      <c r="EX23" s="4">
        <v>10884</v>
      </c>
      <c r="EY23" s="4">
        <v>10884</v>
      </c>
      <c r="EZ23" s="4">
        <v>10884</v>
      </c>
      <c r="FA23" s="4">
        <v>8702</v>
      </c>
      <c r="FB23" s="4">
        <v>10844</v>
      </c>
      <c r="FC23" s="4">
        <v>9457</v>
      </c>
      <c r="FD23" s="16">
        <f t="shared" si="29"/>
        <v>1</v>
      </c>
      <c r="FE23" s="16">
        <f t="shared" si="30"/>
        <v>1</v>
      </c>
      <c r="FF23" s="16">
        <f t="shared" si="31"/>
        <v>1</v>
      </c>
      <c r="FG23" s="16">
        <f t="shared" si="32"/>
        <v>0.79952223447262039</v>
      </c>
      <c r="FH23" s="16">
        <f t="shared" si="33"/>
        <v>0.99632488055861812</v>
      </c>
      <c r="FI23" s="16">
        <f t="shared" si="34"/>
        <v>0.86889011392870263</v>
      </c>
      <c r="FJ23" s="4">
        <v>1</v>
      </c>
      <c r="FK23" s="4">
        <v>2271</v>
      </c>
      <c r="FL23" s="16">
        <f t="shared" si="35"/>
        <v>0.20865490628445424</v>
      </c>
      <c r="FM23" s="4">
        <v>1</v>
      </c>
      <c r="FN23" s="4">
        <v>2150</v>
      </c>
      <c r="FO23" s="16">
        <f t="shared" si="36"/>
        <v>0.19753766997427416</v>
      </c>
      <c r="FP23" s="4">
        <v>1</v>
      </c>
      <c r="FQ23" s="4">
        <v>1</v>
      </c>
      <c r="FR23" s="4">
        <v>1</v>
      </c>
      <c r="FS23" s="4">
        <v>1</v>
      </c>
      <c r="FT23" s="4">
        <v>6762</v>
      </c>
      <c r="FU23" s="16">
        <f t="shared" si="37"/>
        <v>0.62127894156560093</v>
      </c>
      <c r="FV23" s="4">
        <v>0</v>
      </c>
      <c r="FW23" s="4">
        <v>1</v>
      </c>
      <c r="FX23">
        <v>0</v>
      </c>
      <c r="FY23" s="16">
        <f t="shared" si="38"/>
        <v>0</v>
      </c>
      <c r="FZ23" s="4">
        <v>1</v>
      </c>
      <c r="GA23" s="4">
        <v>10884</v>
      </c>
      <c r="GB23" s="16">
        <f t="shared" si="39"/>
        <v>1</v>
      </c>
      <c r="GC23" s="4">
        <v>1</v>
      </c>
      <c r="GD23" s="4">
        <v>10884</v>
      </c>
      <c r="GE23" s="16">
        <f t="shared" si="40"/>
        <v>1</v>
      </c>
      <c r="GF23" s="4">
        <v>1</v>
      </c>
      <c r="GG23" s="4">
        <v>1</v>
      </c>
      <c r="GH23" s="4">
        <v>481542</v>
      </c>
      <c r="GI23" s="4">
        <v>1</v>
      </c>
      <c r="GJ23" s="4">
        <v>481269</v>
      </c>
      <c r="GK23" s="16">
        <f t="shared" si="41"/>
        <v>0.99943307125858183</v>
      </c>
      <c r="GL23" s="4">
        <v>1</v>
      </c>
      <c r="GM23" s="4">
        <v>481542</v>
      </c>
      <c r="GN23" s="16">
        <f t="shared" si="42"/>
        <v>1</v>
      </c>
      <c r="GO23" s="4">
        <v>1</v>
      </c>
      <c r="GP23" s="4">
        <v>481542</v>
      </c>
      <c r="GQ23" s="16">
        <f t="shared" si="43"/>
        <v>1</v>
      </c>
      <c r="GR23" s="4">
        <v>1</v>
      </c>
      <c r="GS23" s="4">
        <v>481542</v>
      </c>
      <c r="GT23" s="16">
        <f t="shared" si="44"/>
        <v>1</v>
      </c>
      <c r="GU23" s="4">
        <v>1</v>
      </c>
      <c r="GV23" s="4">
        <v>481542</v>
      </c>
      <c r="GW23" s="16">
        <f t="shared" si="45"/>
        <v>1</v>
      </c>
      <c r="GX23" s="4">
        <v>1</v>
      </c>
      <c r="GY23" s="4">
        <v>1</v>
      </c>
      <c r="GZ23" s="4">
        <v>1</v>
      </c>
      <c r="HA23" s="4">
        <v>480386</v>
      </c>
      <c r="HB23" s="16">
        <f t="shared" si="46"/>
        <v>0.99759937866271275</v>
      </c>
      <c r="HC23" s="4">
        <v>1</v>
      </c>
      <c r="HD23" s="4">
        <v>480678</v>
      </c>
      <c r="HE23" s="16">
        <f t="shared" si="47"/>
        <v>0.99820576398320393</v>
      </c>
      <c r="HF23" s="4">
        <v>1</v>
      </c>
      <c r="HG23" s="4">
        <v>43977</v>
      </c>
      <c r="HH23" s="16">
        <f t="shared" si="48"/>
        <v>9.1325367257684684E-2</v>
      </c>
      <c r="HI23" s="4">
        <v>1</v>
      </c>
      <c r="HJ23" s="4">
        <v>389990</v>
      </c>
      <c r="HK23" s="16">
        <f t="shared" si="49"/>
        <v>0.80987743540542678</v>
      </c>
      <c r="HL23" s="4">
        <v>1</v>
      </c>
      <c r="HM23" s="4">
        <v>1</v>
      </c>
      <c r="HN23" s="4">
        <v>0</v>
      </c>
      <c r="HO23" s="4" t="s">
        <v>1148</v>
      </c>
      <c r="HP23" s="16" t="str">
        <f t="shared" si="50"/>
        <v>No Data</v>
      </c>
      <c r="HQ23" s="4">
        <v>1</v>
      </c>
      <c r="HR23" s="4">
        <v>481516</v>
      </c>
      <c r="HS23" s="16">
        <f t="shared" si="51"/>
        <v>0.99994600678653156</v>
      </c>
      <c r="HT23" s="4">
        <v>0</v>
      </c>
      <c r="HU23" s="4" t="s">
        <v>1148</v>
      </c>
      <c r="HV23" s="16" t="str">
        <f t="shared" si="52"/>
        <v>No Data</v>
      </c>
      <c r="HW23" s="4">
        <v>1</v>
      </c>
      <c r="HX23" s="4">
        <v>0</v>
      </c>
      <c r="HY23" s="4">
        <v>1</v>
      </c>
      <c r="HZ23" s="4">
        <v>0</v>
      </c>
      <c r="IA23" s="4">
        <v>1</v>
      </c>
      <c r="IB23" s="4">
        <v>1</v>
      </c>
      <c r="IC23" s="4">
        <v>394942</v>
      </c>
      <c r="ID23" s="4">
        <v>419837</v>
      </c>
      <c r="IE23" s="16">
        <f t="shared" si="53"/>
        <v>0.94070317766180689</v>
      </c>
      <c r="IF23" s="4" t="s">
        <v>1148</v>
      </c>
      <c r="IG23" s="4" t="s">
        <v>1148</v>
      </c>
      <c r="IH23" s="16" t="str">
        <f t="shared" si="54"/>
        <v>No Data</v>
      </c>
      <c r="II23" s="4">
        <v>146</v>
      </c>
      <c r="IJ23" s="4">
        <v>103</v>
      </c>
      <c r="IK23" s="16">
        <f t="shared" si="55"/>
        <v>2.619673855865334E-2</v>
      </c>
      <c r="IL23" s="4">
        <v>513</v>
      </c>
      <c r="IM23" s="4">
        <v>383</v>
      </c>
      <c r="IN23" s="16">
        <f t="shared" si="56"/>
        <v>9.4266175697001575E-2</v>
      </c>
      <c r="IO23" s="4">
        <v>1872</v>
      </c>
      <c r="IP23" s="4">
        <v>1401</v>
      </c>
      <c r="IQ23" s="16">
        <f t="shared" si="57"/>
        <v>0.34434508153603366</v>
      </c>
      <c r="IR23" s="4">
        <v>1687</v>
      </c>
      <c r="IS23" s="4">
        <v>1238</v>
      </c>
      <c r="IT23" s="16">
        <f t="shared" si="58"/>
        <v>0.30773277222514467</v>
      </c>
      <c r="IU23" s="4">
        <v>871</v>
      </c>
      <c r="IV23" s="4">
        <v>623</v>
      </c>
      <c r="IW23" s="16">
        <f t="shared" si="59"/>
        <v>0.15718043135192003</v>
      </c>
      <c r="IX23" s="4">
        <v>359</v>
      </c>
      <c r="IY23" s="4">
        <v>309</v>
      </c>
      <c r="IZ23" s="16">
        <f t="shared" si="60"/>
        <v>7.027880063124671E-2</v>
      </c>
      <c r="JA23" s="4">
        <f t="shared" si="74"/>
        <v>5448</v>
      </c>
      <c r="JB23" s="4">
        <f t="shared" si="75"/>
        <v>4057</v>
      </c>
      <c r="JC23" s="4">
        <v>407664</v>
      </c>
      <c r="JD23" s="4">
        <v>58133</v>
      </c>
      <c r="JE23" s="4">
        <v>264586</v>
      </c>
      <c r="JF23" s="4">
        <v>76148</v>
      </c>
      <c r="JG23" s="4">
        <v>74171</v>
      </c>
      <c r="JH23" s="4">
        <v>26973</v>
      </c>
      <c r="JI23" s="4">
        <v>40560</v>
      </c>
      <c r="JJ23" s="4">
        <v>18908</v>
      </c>
      <c r="JK23" s="4">
        <v>82803</v>
      </c>
      <c r="JL23" s="4">
        <v>13986</v>
      </c>
      <c r="JM23">
        <f t="shared" si="62"/>
        <v>869784</v>
      </c>
      <c r="JN23">
        <f t="shared" si="63"/>
        <v>194148</v>
      </c>
      <c r="JO23" s="16">
        <f t="shared" si="64"/>
        <v>0.46869567616787616</v>
      </c>
      <c r="JP23" s="16">
        <f t="shared" si="65"/>
        <v>0.29942621093186639</v>
      </c>
      <c r="JQ23" s="16">
        <f t="shared" si="66"/>
        <v>0.30419736394323188</v>
      </c>
      <c r="JR23" s="16">
        <f t="shared" si="67"/>
        <v>0.39221624739889155</v>
      </c>
      <c r="JS23" s="16">
        <f t="shared" si="68"/>
        <v>8.5275194760998138E-2</v>
      </c>
      <c r="JT23" s="16">
        <f t="shared" si="69"/>
        <v>0.13893009456703134</v>
      </c>
      <c r="JU23" s="16">
        <f t="shared" si="70"/>
        <v>4.6632267321541902E-2</v>
      </c>
      <c r="JV23" s="16">
        <f t="shared" si="71"/>
        <v>9.7389620289675918E-2</v>
      </c>
      <c r="JW23" s="16">
        <f t="shared" si="72"/>
        <v>9.5199497806351924E-2</v>
      </c>
      <c r="JX23" s="16">
        <f t="shared" si="73"/>
        <v>7.2037826812534761E-2</v>
      </c>
      <c r="JY23" s="4">
        <v>1</v>
      </c>
      <c r="JZ23" s="4">
        <v>1</v>
      </c>
      <c r="KA23" s="4">
        <v>1</v>
      </c>
      <c r="KB23" s="4">
        <v>1</v>
      </c>
      <c r="KC23" s="4">
        <v>1</v>
      </c>
      <c r="KD23" s="4">
        <v>1</v>
      </c>
      <c r="KE23" s="4">
        <v>1</v>
      </c>
      <c r="KF23" s="4">
        <v>1</v>
      </c>
      <c r="KG23" s="4">
        <v>1</v>
      </c>
      <c r="KH23" s="4">
        <v>1</v>
      </c>
      <c r="KI23" s="4">
        <v>1</v>
      </c>
      <c r="KJ23" s="4">
        <v>1</v>
      </c>
      <c r="KK23" s="4">
        <v>1</v>
      </c>
      <c r="KL23" s="4">
        <v>1</v>
      </c>
      <c r="KM23" s="4">
        <v>1</v>
      </c>
      <c r="KN23" s="4">
        <v>1</v>
      </c>
      <c r="KO23">
        <v>1</v>
      </c>
      <c r="KP23">
        <v>1</v>
      </c>
      <c r="KQ23">
        <v>1</v>
      </c>
      <c r="KR23">
        <v>0</v>
      </c>
      <c r="KS23">
        <v>1</v>
      </c>
      <c r="KT23">
        <v>1</v>
      </c>
      <c r="KU23">
        <v>1</v>
      </c>
      <c r="KV23">
        <v>1</v>
      </c>
      <c r="KW23">
        <v>1</v>
      </c>
      <c r="KX23">
        <v>1</v>
      </c>
      <c r="KY23">
        <v>1</v>
      </c>
      <c r="KZ23">
        <v>0</v>
      </c>
      <c r="LA23">
        <v>1</v>
      </c>
      <c r="LB23">
        <v>1</v>
      </c>
      <c r="LC23">
        <v>1</v>
      </c>
      <c r="LD23">
        <v>1</v>
      </c>
      <c r="LE23">
        <v>0</v>
      </c>
      <c r="LF23">
        <v>0</v>
      </c>
      <c r="LG23">
        <v>1</v>
      </c>
      <c r="LH23">
        <v>1</v>
      </c>
      <c r="LI23">
        <v>1</v>
      </c>
      <c r="LJ23">
        <v>1</v>
      </c>
      <c r="LK23">
        <v>1</v>
      </c>
      <c r="LL23">
        <v>1</v>
      </c>
      <c r="LM23">
        <v>1</v>
      </c>
      <c r="LN23">
        <v>0</v>
      </c>
      <c r="LO23">
        <v>0</v>
      </c>
      <c r="LP23">
        <v>0</v>
      </c>
      <c r="LQ23">
        <v>0</v>
      </c>
      <c r="LR23">
        <v>0</v>
      </c>
      <c r="LS23" s="4">
        <v>1</v>
      </c>
      <c r="LT23" s="4">
        <v>1</v>
      </c>
      <c r="LU23" s="4">
        <v>1</v>
      </c>
      <c r="LV23" s="4">
        <v>1</v>
      </c>
      <c r="LW23" s="4">
        <v>1</v>
      </c>
      <c r="LX23" s="4">
        <v>1</v>
      </c>
      <c r="LY23" s="4">
        <v>1</v>
      </c>
      <c r="LZ23" s="4">
        <v>1</v>
      </c>
      <c r="MA23" s="4">
        <v>1</v>
      </c>
      <c r="MB23" s="4">
        <v>1</v>
      </c>
      <c r="MC23" s="4">
        <v>1</v>
      </c>
      <c r="MD23" s="4">
        <v>1</v>
      </c>
      <c r="ME23" s="4">
        <v>1</v>
      </c>
      <c r="MF23" s="4">
        <v>1</v>
      </c>
      <c r="MG23" s="4">
        <v>1</v>
      </c>
      <c r="MH23" s="4">
        <v>1</v>
      </c>
      <c r="MI23" s="4">
        <v>0</v>
      </c>
      <c r="MJ23" s="4" t="s">
        <v>1148</v>
      </c>
      <c r="MK23" s="4" t="s">
        <v>1148</v>
      </c>
      <c r="ML23" s="4" t="s">
        <v>1148</v>
      </c>
      <c r="MM23" s="4">
        <v>1</v>
      </c>
      <c r="MN23" s="4">
        <v>0</v>
      </c>
      <c r="MO23" s="4">
        <v>1</v>
      </c>
      <c r="MP23" s="4">
        <v>1</v>
      </c>
      <c r="MQ23" s="4" t="s">
        <v>1148</v>
      </c>
      <c r="MR23" s="4" t="s">
        <v>1148</v>
      </c>
      <c r="MS23" s="4" t="s">
        <v>1148</v>
      </c>
      <c r="MT23" s="4" t="s">
        <v>1148</v>
      </c>
      <c r="MU23" s="4" t="s">
        <v>1148</v>
      </c>
      <c r="MV23" s="4" t="s">
        <v>1148</v>
      </c>
      <c r="MW23" s="4">
        <v>1</v>
      </c>
      <c r="MX23" s="18">
        <v>42097.648062731481</v>
      </c>
      <c r="MY23" s="4" t="s">
        <v>1310</v>
      </c>
      <c r="MZ23" s="18">
        <v>42097.648062731481</v>
      </c>
      <c r="NA23" s="4" t="s">
        <v>1310</v>
      </c>
      <c r="NB23" s="18">
        <v>42097.648062731481</v>
      </c>
      <c r="NC23" s="4" t="s">
        <v>1310</v>
      </c>
    </row>
    <row r="24" spans="1:367" x14ac:dyDescent="0.3">
      <c r="A24" t="s">
        <v>1309</v>
      </c>
      <c r="B24">
        <v>1</v>
      </c>
      <c r="C24">
        <v>1</v>
      </c>
      <c r="D24">
        <v>1</v>
      </c>
      <c r="E24">
        <v>1</v>
      </c>
      <c r="F24">
        <v>1</v>
      </c>
      <c r="G24">
        <v>1</v>
      </c>
      <c r="H24">
        <v>1</v>
      </c>
      <c r="I24">
        <v>1</v>
      </c>
      <c r="J24">
        <v>1</v>
      </c>
      <c r="K24">
        <v>1</v>
      </c>
      <c r="L24">
        <v>1</v>
      </c>
      <c r="M24">
        <v>1</v>
      </c>
      <c r="N24">
        <v>1</v>
      </c>
      <c r="O24">
        <v>1</v>
      </c>
      <c r="P24">
        <v>1</v>
      </c>
      <c r="Q24">
        <v>1</v>
      </c>
      <c r="R24">
        <v>1</v>
      </c>
      <c r="S24">
        <v>1</v>
      </c>
      <c r="T24" t="s">
        <v>1148</v>
      </c>
      <c r="U24" t="s">
        <v>1148</v>
      </c>
      <c r="V24">
        <v>1</v>
      </c>
      <c r="W24">
        <v>1</v>
      </c>
      <c r="X24">
        <v>1</v>
      </c>
      <c r="Y24" t="s">
        <v>1148</v>
      </c>
      <c r="Z24" t="s">
        <v>1148</v>
      </c>
      <c r="AA24" t="s">
        <v>1148</v>
      </c>
      <c r="AB24" t="s">
        <v>1148</v>
      </c>
      <c r="AC24" t="s">
        <v>1148</v>
      </c>
      <c r="AD24">
        <v>1</v>
      </c>
      <c r="AE24">
        <v>1</v>
      </c>
      <c r="AF24">
        <v>1</v>
      </c>
      <c r="AG24">
        <v>0</v>
      </c>
      <c r="AH24" t="s">
        <v>1148</v>
      </c>
      <c r="AI24">
        <v>0</v>
      </c>
      <c r="AJ24">
        <v>0</v>
      </c>
      <c r="AK24">
        <v>1</v>
      </c>
      <c r="AL24">
        <v>0</v>
      </c>
      <c r="AM24">
        <v>0</v>
      </c>
      <c r="AN24">
        <v>0</v>
      </c>
      <c r="AO24">
        <v>1</v>
      </c>
      <c r="AP24">
        <v>0</v>
      </c>
      <c r="AQ24">
        <v>0</v>
      </c>
      <c r="AR24">
        <v>1</v>
      </c>
      <c r="AS24">
        <v>0</v>
      </c>
      <c r="AT24">
        <v>2</v>
      </c>
      <c r="AU24" t="s">
        <v>1148</v>
      </c>
      <c r="AV24" s="13">
        <v>73284</v>
      </c>
      <c r="AW24">
        <v>0</v>
      </c>
      <c r="AX24">
        <v>52762</v>
      </c>
      <c r="AY24" s="16">
        <f t="shared" si="0"/>
        <v>0</v>
      </c>
      <c r="AZ24" s="16">
        <f t="shared" si="1"/>
        <v>0.71996615905245342</v>
      </c>
      <c r="BA24" s="13">
        <v>419181</v>
      </c>
      <c r="BB24">
        <v>368085</v>
      </c>
      <c r="BC24" s="16">
        <f t="shared" si="2"/>
        <v>0.87810516220916501</v>
      </c>
      <c r="BD24">
        <v>296727</v>
      </c>
      <c r="BE24" s="16">
        <f t="shared" si="76"/>
        <v>0.7078732099021664</v>
      </c>
      <c r="BF24" s="13">
        <v>530949</v>
      </c>
      <c r="BG24">
        <v>492142</v>
      </c>
      <c r="BH24" s="16">
        <f t="shared" si="4"/>
        <v>0.92691011754424624</v>
      </c>
      <c r="BI24">
        <v>239224</v>
      </c>
      <c r="BJ24" s="16">
        <f t="shared" si="5"/>
        <v>0.45055928158825048</v>
      </c>
      <c r="BK24" s="13">
        <v>4546079</v>
      </c>
      <c r="BL24">
        <v>1762809</v>
      </c>
      <c r="BM24" s="16">
        <f t="shared" si="6"/>
        <v>0.38776470888429349</v>
      </c>
      <c r="BN24">
        <v>1203835</v>
      </c>
      <c r="BO24" s="16">
        <f t="shared" si="7"/>
        <v>0.26480732077027258</v>
      </c>
      <c r="BP24">
        <v>67</v>
      </c>
      <c r="BQ24">
        <v>64</v>
      </c>
      <c r="BR24">
        <v>45</v>
      </c>
      <c r="BS24">
        <v>63</v>
      </c>
      <c r="BT24">
        <v>711</v>
      </c>
      <c r="BU24">
        <v>2105</v>
      </c>
      <c r="BV24">
        <v>172</v>
      </c>
      <c r="BW24">
        <v>867</v>
      </c>
      <c r="BX24" s="13">
        <v>104471.66666666667</v>
      </c>
      <c r="BY24" s="13">
        <v>104471.66666666667</v>
      </c>
      <c r="BZ24">
        <v>19542</v>
      </c>
      <c r="CA24">
        <v>19545</v>
      </c>
      <c r="CB24" s="16">
        <f t="shared" si="8"/>
        <v>0.1870555014916325</v>
      </c>
      <c r="CC24" s="16">
        <f t="shared" si="9"/>
        <v>0.18708421741141937</v>
      </c>
      <c r="CD24" s="17">
        <v>382828</v>
      </c>
      <c r="CE24" s="17">
        <v>382828</v>
      </c>
      <c r="CF24">
        <v>145287</v>
      </c>
      <c r="CG24">
        <v>146116</v>
      </c>
      <c r="CH24" s="16">
        <f t="shared" si="10"/>
        <v>0.37950985821308786</v>
      </c>
      <c r="CI24" s="16">
        <f t="shared" si="11"/>
        <v>0.38167532155432726</v>
      </c>
      <c r="CJ24" s="13">
        <v>187654</v>
      </c>
      <c r="CK24" s="13">
        <v>187654</v>
      </c>
      <c r="CL24">
        <v>25999</v>
      </c>
      <c r="CM24">
        <v>26809</v>
      </c>
      <c r="CN24" s="16">
        <f t="shared" si="12"/>
        <v>0.13854753962079144</v>
      </c>
      <c r="CO24" s="16">
        <f t="shared" si="13"/>
        <v>0.14286399437262196</v>
      </c>
      <c r="CP24" s="13">
        <v>195174</v>
      </c>
      <c r="CQ24" s="13">
        <v>195174</v>
      </c>
      <c r="CR24">
        <v>15932</v>
      </c>
      <c r="CS24">
        <v>17240</v>
      </c>
      <c r="CT24" s="16">
        <f t="shared" si="14"/>
        <v>8.162972527078402E-2</v>
      </c>
      <c r="CU24" s="16">
        <f t="shared" si="15"/>
        <v>8.8331437589023135E-2</v>
      </c>
      <c r="CV24">
        <v>52941</v>
      </c>
      <c r="CW24">
        <v>1</v>
      </c>
      <c r="CX24">
        <v>1</v>
      </c>
      <c r="CY24">
        <v>1</v>
      </c>
      <c r="CZ24">
        <v>1</v>
      </c>
      <c r="DA24">
        <v>43759</v>
      </c>
      <c r="DB24" s="16">
        <f t="shared" si="16"/>
        <v>0.82656164409436916</v>
      </c>
      <c r="DC24">
        <v>1</v>
      </c>
      <c r="DD24">
        <v>16577</v>
      </c>
      <c r="DE24" s="16">
        <f t="shared" si="17"/>
        <v>0.31312215485162731</v>
      </c>
      <c r="DF24">
        <v>1</v>
      </c>
      <c r="DG24">
        <v>52941</v>
      </c>
      <c r="DH24" s="16">
        <f t="shared" si="18"/>
        <v>1</v>
      </c>
      <c r="DI24">
        <v>0</v>
      </c>
      <c r="DJ24">
        <v>0</v>
      </c>
      <c r="DK24">
        <v>0</v>
      </c>
      <c r="DL24">
        <v>1</v>
      </c>
      <c r="DM24">
        <v>52941</v>
      </c>
      <c r="DN24" s="16">
        <f t="shared" si="19"/>
        <v>1</v>
      </c>
      <c r="DO24">
        <v>1</v>
      </c>
      <c r="DP24">
        <v>51898</v>
      </c>
      <c r="DQ24" s="16">
        <f t="shared" si="20"/>
        <v>0.98029882321829964</v>
      </c>
      <c r="DR24">
        <v>1</v>
      </c>
      <c r="DS24">
        <v>1</v>
      </c>
      <c r="DT24">
        <v>1</v>
      </c>
      <c r="DU24">
        <v>1</v>
      </c>
      <c r="DV24">
        <v>1</v>
      </c>
      <c r="DW24">
        <v>1</v>
      </c>
      <c r="DX24">
        <v>43759</v>
      </c>
      <c r="DY24">
        <v>16577</v>
      </c>
      <c r="DZ24">
        <v>30006</v>
      </c>
      <c r="EA24">
        <v>30006</v>
      </c>
      <c r="EB24" s="16">
        <f t="shared" si="21"/>
        <v>0.82656164409436916</v>
      </c>
      <c r="EC24" s="16">
        <f t="shared" si="22"/>
        <v>0.31312215485162731</v>
      </c>
      <c r="ED24" s="16">
        <f t="shared" si="23"/>
        <v>0.56678188927296425</v>
      </c>
      <c r="EE24" s="16">
        <f t="shared" si="24"/>
        <v>0.56678188927296425</v>
      </c>
      <c r="EF24">
        <v>1</v>
      </c>
      <c r="EG24">
        <v>1</v>
      </c>
      <c r="EH24">
        <v>1</v>
      </c>
      <c r="EI24">
        <v>1</v>
      </c>
      <c r="EJ24">
        <v>25347</v>
      </c>
      <c r="EK24">
        <v>8621</v>
      </c>
      <c r="EL24">
        <v>22173</v>
      </c>
      <c r="EM24">
        <v>19028</v>
      </c>
      <c r="EN24" s="16">
        <f t="shared" si="25"/>
        <v>0.47877826259420864</v>
      </c>
      <c r="EO24" s="16">
        <f t="shared" si="26"/>
        <v>0.16284165391662417</v>
      </c>
      <c r="EP24" s="16">
        <f t="shared" si="27"/>
        <v>0.41882472941576471</v>
      </c>
      <c r="EQ24" s="16">
        <f t="shared" si="28"/>
        <v>0.35941897584103061</v>
      </c>
      <c r="ER24">
        <v>1</v>
      </c>
      <c r="ES24">
        <v>1</v>
      </c>
      <c r="ET24">
        <v>1</v>
      </c>
      <c r="EU24">
        <v>0</v>
      </c>
      <c r="EV24">
        <v>1</v>
      </c>
      <c r="EW24">
        <v>1</v>
      </c>
      <c r="EX24">
        <v>46297</v>
      </c>
      <c r="EY24">
        <v>48781</v>
      </c>
      <c r="EZ24">
        <v>49722</v>
      </c>
      <c r="FA24" t="s">
        <v>1148</v>
      </c>
      <c r="FB24">
        <v>46276</v>
      </c>
      <c r="FC24">
        <v>5899</v>
      </c>
      <c r="FD24" s="16">
        <f t="shared" si="29"/>
        <v>0.87450180389490184</v>
      </c>
      <c r="FE24" s="16">
        <f t="shared" si="30"/>
        <v>0.92142196029542323</v>
      </c>
      <c r="FF24" s="16">
        <f t="shared" si="31"/>
        <v>0.93919646398821333</v>
      </c>
      <c r="FG24" s="16" t="str">
        <f t="shared" si="32"/>
        <v>No Data</v>
      </c>
      <c r="FH24" s="16">
        <f t="shared" si="33"/>
        <v>0.87410513590600858</v>
      </c>
      <c r="FI24" s="16">
        <f t="shared" si="34"/>
        <v>0.11142592697531215</v>
      </c>
      <c r="FJ24">
        <v>1</v>
      </c>
      <c r="FK24">
        <v>29566</v>
      </c>
      <c r="FL24" s="16">
        <f t="shared" si="35"/>
        <v>0.55847075045805705</v>
      </c>
      <c r="FM24">
        <v>1</v>
      </c>
      <c r="FN24">
        <v>21107</v>
      </c>
      <c r="FO24" s="16">
        <f t="shared" si="36"/>
        <v>0.3986891067414669</v>
      </c>
      <c r="FP24">
        <v>0</v>
      </c>
      <c r="FQ24">
        <v>0</v>
      </c>
      <c r="FR24">
        <v>0</v>
      </c>
      <c r="FS24">
        <v>1</v>
      </c>
      <c r="FT24">
        <v>32858</v>
      </c>
      <c r="FU24" s="16">
        <f t="shared" si="37"/>
        <v>0.62065317995504432</v>
      </c>
      <c r="FV24">
        <v>0</v>
      </c>
      <c r="FW24">
        <v>0</v>
      </c>
      <c r="FX24" t="s">
        <v>1148</v>
      </c>
      <c r="FY24" s="16" t="str">
        <f t="shared" si="38"/>
        <v>No Data</v>
      </c>
      <c r="FZ24">
        <v>1</v>
      </c>
      <c r="GA24">
        <v>52938</v>
      </c>
      <c r="GB24" s="16">
        <f t="shared" si="39"/>
        <v>0.99994333314444384</v>
      </c>
      <c r="GC24">
        <v>0</v>
      </c>
      <c r="GD24" t="s">
        <v>1148</v>
      </c>
      <c r="GE24" s="16" t="str">
        <f t="shared" si="40"/>
        <v>No Data</v>
      </c>
      <c r="GF24">
        <v>1</v>
      </c>
      <c r="GG24">
        <v>1</v>
      </c>
      <c r="GH24">
        <v>1136783</v>
      </c>
      <c r="GI24">
        <v>1</v>
      </c>
      <c r="GJ24">
        <v>1136783</v>
      </c>
      <c r="GK24" s="16">
        <f t="shared" si="41"/>
        <v>1</v>
      </c>
      <c r="GL24">
        <v>1</v>
      </c>
      <c r="GM24">
        <v>1136783</v>
      </c>
      <c r="GN24" s="16">
        <f t="shared" si="42"/>
        <v>1</v>
      </c>
      <c r="GO24">
        <v>1</v>
      </c>
      <c r="GP24">
        <v>908019</v>
      </c>
      <c r="GQ24" s="16">
        <f t="shared" si="43"/>
        <v>0.79876194489185715</v>
      </c>
      <c r="GR24">
        <v>1</v>
      </c>
      <c r="GS24">
        <v>1012826</v>
      </c>
      <c r="GT24" s="16">
        <f t="shared" si="44"/>
        <v>0.89095808082985051</v>
      </c>
      <c r="GU24">
        <v>1</v>
      </c>
      <c r="GV24">
        <v>39941</v>
      </c>
      <c r="GW24" s="16">
        <f t="shared" si="45"/>
        <v>3.5135113737626268E-2</v>
      </c>
      <c r="GX24">
        <v>1</v>
      </c>
      <c r="GY24">
        <v>0</v>
      </c>
      <c r="GZ24">
        <v>1</v>
      </c>
      <c r="HA24">
        <v>549640</v>
      </c>
      <c r="HB24" s="16">
        <f t="shared" si="46"/>
        <v>0.48350476740063847</v>
      </c>
      <c r="HC24">
        <v>1</v>
      </c>
      <c r="HD24">
        <v>583122</v>
      </c>
      <c r="HE24" s="16">
        <f t="shared" si="47"/>
        <v>0.51295805795829108</v>
      </c>
      <c r="HF24">
        <v>1</v>
      </c>
      <c r="HG24">
        <v>1039617</v>
      </c>
      <c r="HH24" s="16">
        <f t="shared" si="48"/>
        <v>0.91452546352294151</v>
      </c>
      <c r="HI24">
        <v>1</v>
      </c>
      <c r="HJ24">
        <v>724969</v>
      </c>
      <c r="HK24" s="16">
        <f t="shared" si="49"/>
        <v>0.63773736940119619</v>
      </c>
      <c r="HL24">
        <v>1</v>
      </c>
      <c r="HM24">
        <v>1</v>
      </c>
      <c r="HN24">
        <v>1</v>
      </c>
      <c r="HO24">
        <v>103682</v>
      </c>
      <c r="HP24" s="16">
        <f t="shared" si="50"/>
        <v>9.1206501152814562E-2</v>
      </c>
      <c r="HQ24">
        <v>1</v>
      </c>
      <c r="HR24">
        <v>103682</v>
      </c>
      <c r="HS24" s="16">
        <f t="shared" si="51"/>
        <v>9.1206501152814562E-2</v>
      </c>
      <c r="HT24">
        <v>0</v>
      </c>
      <c r="HU24" t="s">
        <v>1148</v>
      </c>
      <c r="HV24" s="16" t="str">
        <f t="shared" si="52"/>
        <v>No Data</v>
      </c>
      <c r="HW24">
        <v>1</v>
      </c>
      <c r="HX24">
        <v>1</v>
      </c>
      <c r="HY24">
        <v>1</v>
      </c>
      <c r="HZ24">
        <v>1</v>
      </c>
      <c r="IA24">
        <v>1</v>
      </c>
      <c r="IB24">
        <v>1</v>
      </c>
      <c r="IC24">
        <v>485677</v>
      </c>
      <c r="ID24">
        <v>548777</v>
      </c>
      <c r="IE24" s="16">
        <f t="shared" si="53"/>
        <v>0.88501704699723205</v>
      </c>
      <c r="IF24">
        <v>148179</v>
      </c>
      <c r="IG24">
        <v>186206</v>
      </c>
      <c r="IH24" s="16">
        <f t="shared" si="54"/>
        <v>0.79577994264416829</v>
      </c>
      <c r="II24">
        <v>0</v>
      </c>
      <c r="IJ24">
        <v>3768</v>
      </c>
      <c r="IK24" s="16">
        <f t="shared" si="55"/>
        <v>7.1158785315002263E-2</v>
      </c>
      <c r="IL24">
        <v>0</v>
      </c>
      <c r="IM24">
        <v>13715</v>
      </c>
      <c r="IN24" s="16">
        <f t="shared" si="56"/>
        <v>0.25900815833207436</v>
      </c>
      <c r="IO24">
        <v>0</v>
      </c>
      <c r="IP24">
        <v>3943</v>
      </c>
      <c r="IQ24" s="16">
        <f t="shared" si="57"/>
        <v>7.4463665206224508E-2</v>
      </c>
      <c r="IR24">
        <v>0</v>
      </c>
      <c r="IS24">
        <v>3026</v>
      </c>
      <c r="IT24" s="16">
        <f t="shared" si="58"/>
        <v>5.7146094576219976E-2</v>
      </c>
      <c r="IU24">
        <v>0</v>
      </c>
      <c r="IV24">
        <v>4804</v>
      </c>
      <c r="IW24" s="16">
        <f t="shared" si="59"/>
        <v>9.0723674271037918E-2</v>
      </c>
      <c r="IX24">
        <v>0</v>
      </c>
      <c r="IY24">
        <v>23696</v>
      </c>
      <c r="IZ24" s="16">
        <f t="shared" si="60"/>
        <v>0.44749962229944101</v>
      </c>
      <c r="JA24" s="4">
        <f t="shared" si="74"/>
        <v>0</v>
      </c>
      <c r="JB24" s="4">
        <f t="shared" si="75"/>
        <v>52952</v>
      </c>
      <c r="JC24">
        <v>252021</v>
      </c>
      <c r="JD24">
        <v>261854</v>
      </c>
      <c r="JE24">
        <v>385203</v>
      </c>
      <c r="JF24">
        <v>309162</v>
      </c>
      <c r="JG24">
        <v>112669</v>
      </c>
      <c r="JH24">
        <v>60787</v>
      </c>
      <c r="JI24">
        <v>66145</v>
      </c>
      <c r="JJ24">
        <v>29128</v>
      </c>
      <c r="JK24">
        <v>517229</v>
      </c>
      <c r="JL24">
        <v>114558</v>
      </c>
      <c r="JM24">
        <f t="shared" si="62"/>
        <v>1333267</v>
      </c>
      <c r="JN24">
        <f t="shared" si="63"/>
        <v>775489</v>
      </c>
      <c r="JO24" s="16">
        <f t="shared" si="64"/>
        <v>0.18902515400141157</v>
      </c>
      <c r="JP24" s="16">
        <f t="shared" si="65"/>
        <v>0.33766307452459027</v>
      </c>
      <c r="JQ24" s="16">
        <f t="shared" si="66"/>
        <v>0.28891662360202419</v>
      </c>
      <c r="JR24" s="16">
        <f t="shared" si="67"/>
        <v>0.39866716355744569</v>
      </c>
      <c r="JS24" s="16">
        <f t="shared" si="68"/>
        <v>8.4505954171220019E-2</v>
      </c>
      <c r="JT24" s="16">
        <f t="shared" si="69"/>
        <v>7.8385380063418053E-2</v>
      </c>
      <c r="JU24" s="16">
        <f t="shared" si="70"/>
        <v>4.9611218158103362E-2</v>
      </c>
      <c r="JV24" s="16">
        <f t="shared" si="71"/>
        <v>3.7560816465481782E-2</v>
      </c>
      <c r="JW24" s="16">
        <f t="shared" si="72"/>
        <v>0.38794105006724083</v>
      </c>
      <c r="JX24" s="16">
        <f t="shared" si="73"/>
        <v>0.1477235653890642</v>
      </c>
      <c r="JY24">
        <v>1</v>
      </c>
      <c r="JZ24">
        <v>1</v>
      </c>
      <c r="KA24">
        <v>1</v>
      </c>
      <c r="KB24">
        <v>0</v>
      </c>
      <c r="KC24">
        <v>1</v>
      </c>
      <c r="KD24">
        <v>1</v>
      </c>
      <c r="KE24">
        <v>0</v>
      </c>
      <c r="KF24">
        <v>1</v>
      </c>
      <c r="KG24">
        <v>1</v>
      </c>
      <c r="KH24">
        <v>1</v>
      </c>
      <c r="KI24">
        <v>0</v>
      </c>
      <c r="KJ24">
        <v>0</v>
      </c>
      <c r="KK24">
        <v>0</v>
      </c>
      <c r="KL24">
        <v>1</v>
      </c>
      <c r="KM24">
        <v>1</v>
      </c>
      <c r="KN24">
        <v>1</v>
      </c>
      <c r="KO24">
        <v>1</v>
      </c>
      <c r="KP24">
        <v>1</v>
      </c>
      <c r="KQ24">
        <v>0</v>
      </c>
      <c r="KR24">
        <v>1</v>
      </c>
      <c r="KS24">
        <v>1</v>
      </c>
      <c r="KT24">
        <v>0</v>
      </c>
      <c r="KU24">
        <v>1</v>
      </c>
      <c r="KV24">
        <v>0</v>
      </c>
      <c r="KW24">
        <v>1</v>
      </c>
      <c r="KX24">
        <v>0</v>
      </c>
      <c r="KY24">
        <v>0</v>
      </c>
      <c r="KZ24">
        <v>0</v>
      </c>
      <c r="LA24">
        <v>0</v>
      </c>
      <c r="LB24">
        <v>0</v>
      </c>
      <c r="LC24">
        <v>0</v>
      </c>
      <c r="LD24">
        <v>0</v>
      </c>
      <c r="LE24">
        <v>1</v>
      </c>
      <c r="LF24">
        <v>0</v>
      </c>
      <c r="LG24" t="s">
        <v>1171</v>
      </c>
      <c r="LH24" t="s">
        <v>1171</v>
      </c>
      <c r="LI24">
        <v>0</v>
      </c>
      <c r="LJ24">
        <v>0</v>
      </c>
      <c r="LK24">
        <v>0</v>
      </c>
      <c r="LL24">
        <v>0</v>
      </c>
      <c r="LM24">
        <v>0</v>
      </c>
      <c r="LN24">
        <v>0</v>
      </c>
      <c r="LO24">
        <v>0</v>
      </c>
      <c r="LP24">
        <v>0</v>
      </c>
      <c r="LQ24">
        <v>1</v>
      </c>
      <c r="LR24">
        <v>1</v>
      </c>
      <c r="LS24">
        <v>0</v>
      </c>
      <c r="LT24" t="s">
        <v>1148</v>
      </c>
      <c r="LU24" t="s">
        <v>1148</v>
      </c>
      <c r="LV24" t="s">
        <v>1148</v>
      </c>
      <c r="LW24">
        <v>1</v>
      </c>
      <c r="LX24">
        <v>1</v>
      </c>
      <c r="LY24">
        <v>1</v>
      </c>
      <c r="LZ24" t="s">
        <v>1148</v>
      </c>
      <c r="MA24">
        <v>1</v>
      </c>
      <c r="MB24">
        <v>1</v>
      </c>
      <c r="MC24">
        <v>1</v>
      </c>
      <c r="MD24" t="s">
        <v>1148</v>
      </c>
      <c r="ME24">
        <v>0</v>
      </c>
      <c r="MF24" t="s">
        <v>1148</v>
      </c>
      <c r="MG24" t="s">
        <v>1148</v>
      </c>
      <c r="MH24" t="s">
        <v>1148</v>
      </c>
      <c r="MI24">
        <v>0</v>
      </c>
      <c r="MJ24" t="s">
        <v>1148</v>
      </c>
      <c r="MK24" t="s">
        <v>1148</v>
      </c>
      <c r="ML24" t="s">
        <v>1148</v>
      </c>
      <c r="MM24">
        <v>3</v>
      </c>
      <c r="MN24">
        <v>0</v>
      </c>
      <c r="MO24">
        <v>0</v>
      </c>
      <c r="MP24">
        <v>0</v>
      </c>
      <c r="MQ24" t="s">
        <v>1175</v>
      </c>
      <c r="MR24" t="s">
        <v>1175</v>
      </c>
      <c r="MS24" t="s">
        <v>1175</v>
      </c>
      <c r="MT24" t="s">
        <v>1175</v>
      </c>
      <c r="MU24" t="s">
        <v>1308</v>
      </c>
      <c r="MV24" t="s">
        <v>1175</v>
      </c>
      <c r="MW24">
        <v>1</v>
      </c>
      <c r="MX24" s="12">
        <v>42109.476400462961</v>
      </c>
      <c r="MY24" t="s">
        <v>1307</v>
      </c>
      <c r="MZ24" s="12">
        <v>42167.716516006942</v>
      </c>
      <c r="NA24" t="s">
        <v>1203</v>
      </c>
      <c r="NB24" s="12">
        <v>42167.716516006942</v>
      </c>
      <c r="NC24" t="s">
        <v>1203</v>
      </c>
    </row>
    <row r="25" spans="1:367" x14ac:dyDescent="0.3">
      <c r="A25" t="s">
        <v>1306</v>
      </c>
      <c r="B25">
        <v>1</v>
      </c>
      <c r="C25">
        <v>0</v>
      </c>
      <c r="D25">
        <v>1</v>
      </c>
      <c r="E25">
        <v>0</v>
      </c>
      <c r="F25" t="s">
        <v>1148</v>
      </c>
      <c r="G25">
        <v>0</v>
      </c>
      <c r="H25" t="s">
        <v>1148</v>
      </c>
      <c r="I25">
        <v>1</v>
      </c>
      <c r="J25">
        <v>1</v>
      </c>
      <c r="K25">
        <v>1</v>
      </c>
      <c r="L25">
        <v>1</v>
      </c>
      <c r="M25">
        <v>1</v>
      </c>
      <c r="N25">
        <v>0</v>
      </c>
      <c r="O25" t="s">
        <v>1148</v>
      </c>
      <c r="P25">
        <v>0</v>
      </c>
      <c r="Q25" t="s">
        <v>1148</v>
      </c>
      <c r="R25">
        <v>0</v>
      </c>
      <c r="S25" t="s">
        <v>1148</v>
      </c>
      <c r="T25" t="s">
        <v>1148</v>
      </c>
      <c r="U25" t="s">
        <v>1148</v>
      </c>
      <c r="V25" t="s">
        <v>1148</v>
      </c>
      <c r="W25">
        <v>1</v>
      </c>
      <c r="X25" t="s">
        <v>1148</v>
      </c>
      <c r="Y25" t="s">
        <v>1148</v>
      </c>
      <c r="Z25" t="s">
        <v>1148</v>
      </c>
      <c r="AA25" t="s">
        <v>1148</v>
      </c>
      <c r="AB25" t="s">
        <v>1148</v>
      </c>
      <c r="AC25" t="s">
        <v>1148</v>
      </c>
      <c r="AD25">
        <v>1</v>
      </c>
      <c r="AE25">
        <v>1</v>
      </c>
      <c r="AF25">
        <v>1</v>
      </c>
      <c r="AG25">
        <v>1</v>
      </c>
      <c r="AH25">
        <v>1</v>
      </c>
      <c r="AI25">
        <v>1</v>
      </c>
      <c r="AJ25">
        <v>1</v>
      </c>
      <c r="AK25">
        <v>0</v>
      </c>
      <c r="AL25">
        <v>1</v>
      </c>
      <c r="AM25">
        <v>1</v>
      </c>
      <c r="AN25">
        <v>1</v>
      </c>
      <c r="AO25">
        <v>1</v>
      </c>
      <c r="AP25">
        <v>1</v>
      </c>
      <c r="AQ25">
        <v>1</v>
      </c>
      <c r="AR25">
        <v>1</v>
      </c>
      <c r="AS25">
        <v>0</v>
      </c>
      <c r="AT25">
        <v>2</v>
      </c>
      <c r="AU25" t="s">
        <v>1148</v>
      </c>
      <c r="AV25" s="13">
        <v>73200</v>
      </c>
      <c r="AW25">
        <v>67722</v>
      </c>
      <c r="AX25">
        <v>8046</v>
      </c>
      <c r="AY25" s="16">
        <f t="shared" si="0"/>
        <v>0.92516393442622946</v>
      </c>
      <c r="AZ25" s="16">
        <f t="shared" si="1"/>
        <v>1.0350819672131149</v>
      </c>
      <c r="BA25" s="13">
        <v>414215</v>
      </c>
      <c r="BB25">
        <v>298948</v>
      </c>
      <c r="BC25" s="16">
        <f t="shared" si="2"/>
        <v>0.72172181113672851</v>
      </c>
      <c r="BD25">
        <v>243344</v>
      </c>
      <c r="BE25" s="16">
        <f t="shared" si="76"/>
        <v>0.58748234612459715</v>
      </c>
      <c r="BF25" s="13">
        <v>569740</v>
      </c>
      <c r="BG25">
        <v>171030</v>
      </c>
      <c r="BH25" s="16">
        <f t="shared" si="4"/>
        <v>0.30018956015024395</v>
      </c>
      <c r="BI25">
        <v>116601</v>
      </c>
      <c r="BJ25" s="16">
        <f t="shared" si="5"/>
        <v>0.20465650998701163</v>
      </c>
      <c r="BK25" s="13">
        <v>5256107</v>
      </c>
      <c r="BL25">
        <v>1602539</v>
      </c>
      <c r="BM25" s="16">
        <f t="shared" si="6"/>
        <v>0.30489086314262626</v>
      </c>
      <c r="BN25">
        <v>1451928</v>
      </c>
      <c r="BO25" s="16">
        <f t="shared" si="7"/>
        <v>0.27623638559869501</v>
      </c>
      <c r="BP25">
        <v>380</v>
      </c>
      <c r="BQ25">
        <v>197</v>
      </c>
      <c r="BR25">
        <v>137</v>
      </c>
      <c r="BS25">
        <v>22</v>
      </c>
      <c r="BT25">
        <v>784</v>
      </c>
      <c r="BU25">
        <v>941</v>
      </c>
      <c r="BV25">
        <v>140</v>
      </c>
      <c r="BW25">
        <v>176</v>
      </c>
      <c r="BX25" s="13">
        <v>103438.41666666667</v>
      </c>
      <c r="BY25" s="13">
        <v>103438.41666666667</v>
      </c>
      <c r="BZ25">
        <v>13301</v>
      </c>
      <c r="CA25">
        <v>14583</v>
      </c>
      <c r="CB25" s="16">
        <f t="shared" si="8"/>
        <v>0.12858858854020225</v>
      </c>
      <c r="CC25" s="16">
        <f t="shared" si="9"/>
        <v>0.14098243640942557</v>
      </c>
      <c r="CD25" s="17">
        <v>412361</v>
      </c>
      <c r="CE25" s="17">
        <v>412361</v>
      </c>
      <c r="CF25">
        <v>76779</v>
      </c>
      <c r="CG25">
        <v>77020</v>
      </c>
      <c r="CH25" s="16">
        <f t="shared" si="10"/>
        <v>0.18619365070896618</v>
      </c>
      <c r="CI25" s="16">
        <f t="shared" si="11"/>
        <v>0.18677809007156351</v>
      </c>
      <c r="CJ25" s="13">
        <v>201866</v>
      </c>
      <c r="CK25" s="13">
        <v>201866</v>
      </c>
      <c r="CL25">
        <v>15799</v>
      </c>
      <c r="CM25">
        <v>16611</v>
      </c>
      <c r="CN25" s="16">
        <f t="shared" si="12"/>
        <v>7.8264789513835906E-2</v>
      </c>
      <c r="CO25" s="16">
        <f t="shared" si="13"/>
        <v>8.2287259865455306E-2</v>
      </c>
      <c r="CP25" s="13">
        <v>210495</v>
      </c>
      <c r="CQ25" s="13">
        <v>210495</v>
      </c>
      <c r="CR25">
        <v>9276</v>
      </c>
      <c r="CS25">
        <v>9797</v>
      </c>
      <c r="CT25" s="16">
        <f t="shared" si="14"/>
        <v>4.406755504881351E-2</v>
      </c>
      <c r="CU25" s="16">
        <f t="shared" si="15"/>
        <v>4.654267322264187E-2</v>
      </c>
      <c r="CV25">
        <v>75768</v>
      </c>
      <c r="CW25">
        <v>1</v>
      </c>
      <c r="CX25">
        <v>1</v>
      </c>
      <c r="CY25">
        <v>1</v>
      </c>
      <c r="CZ25">
        <v>1</v>
      </c>
      <c r="DA25">
        <v>75768</v>
      </c>
      <c r="DB25" s="16">
        <f t="shared" si="16"/>
        <v>1</v>
      </c>
      <c r="DC25">
        <v>1</v>
      </c>
      <c r="DD25">
        <v>68340</v>
      </c>
      <c r="DE25" s="16">
        <f t="shared" si="17"/>
        <v>0.90196388976876785</v>
      </c>
      <c r="DF25">
        <v>1</v>
      </c>
      <c r="DG25">
        <v>75768</v>
      </c>
      <c r="DH25" s="16">
        <f t="shared" si="18"/>
        <v>1</v>
      </c>
      <c r="DI25">
        <v>1</v>
      </c>
      <c r="DJ25">
        <v>1</v>
      </c>
      <c r="DK25">
        <v>1</v>
      </c>
      <c r="DL25">
        <v>1</v>
      </c>
      <c r="DM25">
        <v>75768</v>
      </c>
      <c r="DN25" s="16">
        <f t="shared" si="19"/>
        <v>1</v>
      </c>
      <c r="DO25">
        <v>1</v>
      </c>
      <c r="DP25">
        <v>75768</v>
      </c>
      <c r="DQ25" s="16">
        <f t="shared" si="20"/>
        <v>1</v>
      </c>
      <c r="DR25">
        <v>1</v>
      </c>
      <c r="DS25">
        <v>1</v>
      </c>
      <c r="DT25">
        <v>1</v>
      </c>
      <c r="DU25">
        <v>1</v>
      </c>
      <c r="DV25">
        <v>1</v>
      </c>
      <c r="DW25">
        <v>1</v>
      </c>
      <c r="DX25">
        <v>69254</v>
      </c>
      <c r="DY25">
        <v>58523</v>
      </c>
      <c r="DZ25">
        <v>69254</v>
      </c>
      <c r="EA25">
        <v>69254</v>
      </c>
      <c r="EB25" s="16">
        <f t="shared" si="21"/>
        <v>0.9140270298806884</v>
      </c>
      <c r="EC25" s="16">
        <f t="shared" si="22"/>
        <v>0.77239731812902546</v>
      </c>
      <c r="ED25" s="16">
        <f t="shared" si="23"/>
        <v>0.9140270298806884</v>
      </c>
      <c r="EE25" s="16">
        <f t="shared" si="24"/>
        <v>0.9140270298806884</v>
      </c>
      <c r="EF25">
        <v>1</v>
      </c>
      <c r="EG25">
        <v>1</v>
      </c>
      <c r="EH25">
        <v>1</v>
      </c>
      <c r="EI25">
        <v>1</v>
      </c>
      <c r="EJ25">
        <v>75768</v>
      </c>
      <c r="EK25">
        <v>61756</v>
      </c>
      <c r="EL25">
        <v>75767</v>
      </c>
      <c r="EM25">
        <v>75765</v>
      </c>
      <c r="EN25" s="16">
        <f t="shared" si="25"/>
        <v>1</v>
      </c>
      <c r="EO25" s="16">
        <f t="shared" si="26"/>
        <v>0.81506704677436381</v>
      </c>
      <c r="EP25" s="16">
        <f t="shared" si="27"/>
        <v>0.99998680181607014</v>
      </c>
      <c r="EQ25" s="16">
        <f t="shared" si="28"/>
        <v>0.9999604054482103</v>
      </c>
      <c r="ER25">
        <v>1</v>
      </c>
      <c r="ES25">
        <v>1</v>
      </c>
      <c r="ET25">
        <v>1</v>
      </c>
      <c r="EU25">
        <v>0</v>
      </c>
      <c r="EV25">
        <v>1</v>
      </c>
      <c r="EW25">
        <v>0</v>
      </c>
      <c r="EX25">
        <v>75768</v>
      </c>
      <c r="EY25">
        <v>75732</v>
      </c>
      <c r="EZ25">
        <v>75768</v>
      </c>
      <c r="FA25" t="s">
        <v>1148</v>
      </c>
      <c r="FB25">
        <v>75767</v>
      </c>
      <c r="FC25" t="s">
        <v>1148</v>
      </c>
      <c r="FD25" s="16">
        <f t="shared" si="29"/>
        <v>1</v>
      </c>
      <c r="FE25" s="16">
        <f t="shared" si="30"/>
        <v>0.99952486537852392</v>
      </c>
      <c r="FF25" s="16">
        <f t="shared" si="31"/>
        <v>1</v>
      </c>
      <c r="FG25" s="16" t="str">
        <f t="shared" si="32"/>
        <v>No Data</v>
      </c>
      <c r="FH25" s="16">
        <f t="shared" si="33"/>
        <v>0.99998680181607014</v>
      </c>
      <c r="FI25" s="16" t="str">
        <f t="shared" si="34"/>
        <v>No Data</v>
      </c>
      <c r="FJ25">
        <v>1</v>
      </c>
      <c r="FK25">
        <v>11448</v>
      </c>
      <c r="FL25" s="16">
        <f t="shared" si="35"/>
        <v>0.151092809629395</v>
      </c>
      <c r="FM25">
        <v>1</v>
      </c>
      <c r="FN25">
        <v>8954</v>
      </c>
      <c r="FO25" s="16">
        <f t="shared" si="36"/>
        <v>0.11817653890824623</v>
      </c>
      <c r="FP25">
        <v>1</v>
      </c>
      <c r="FQ25">
        <v>1</v>
      </c>
      <c r="FR25">
        <v>0</v>
      </c>
      <c r="FS25">
        <v>1</v>
      </c>
      <c r="FT25">
        <v>11190</v>
      </c>
      <c r="FU25" s="16">
        <f t="shared" si="37"/>
        <v>0.14768767817548306</v>
      </c>
      <c r="FV25">
        <v>1</v>
      </c>
      <c r="FW25">
        <v>1</v>
      </c>
      <c r="FX25">
        <v>2449</v>
      </c>
      <c r="FY25" s="16">
        <f t="shared" si="38"/>
        <v>3.2322352444303662E-2</v>
      </c>
      <c r="FZ25">
        <v>1</v>
      </c>
      <c r="GA25">
        <v>75768</v>
      </c>
      <c r="GB25" s="16">
        <f t="shared" si="39"/>
        <v>1</v>
      </c>
      <c r="GC25">
        <v>1</v>
      </c>
      <c r="GD25">
        <v>0</v>
      </c>
      <c r="GE25" s="16">
        <f t="shared" si="40"/>
        <v>0</v>
      </c>
      <c r="GF25">
        <v>1</v>
      </c>
      <c r="GG25">
        <v>1</v>
      </c>
      <c r="GH25">
        <v>520030</v>
      </c>
      <c r="GI25">
        <v>1</v>
      </c>
      <c r="GJ25">
        <v>520030</v>
      </c>
      <c r="GK25" s="16">
        <f t="shared" si="41"/>
        <v>1</v>
      </c>
      <c r="GL25">
        <v>1</v>
      </c>
      <c r="GM25">
        <v>520030</v>
      </c>
      <c r="GN25" s="16">
        <f t="shared" si="42"/>
        <v>1</v>
      </c>
      <c r="GO25">
        <v>1</v>
      </c>
      <c r="GP25">
        <v>516917</v>
      </c>
      <c r="GQ25" s="16">
        <f t="shared" si="43"/>
        <v>0.99401380689575602</v>
      </c>
      <c r="GR25">
        <v>1</v>
      </c>
      <c r="GS25">
        <v>518471</v>
      </c>
      <c r="GT25" s="16">
        <f t="shared" si="44"/>
        <v>0.99700209603292123</v>
      </c>
      <c r="GU25">
        <v>1</v>
      </c>
      <c r="GV25">
        <v>222674</v>
      </c>
      <c r="GW25" s="16">
        <f t="shared" si="45"/>
        <v>0.42819452723881313</v>
      </c>
      <c r="GX25">
        <v>1</v>
      </c>
      <c r="GY25">
        <v>1</v>
      </c>
      <c r="GZ25">
        <v>1</v>
      </c>
      <c r="HA25">
        <v>465520</v>
      </c>
      <c r="HB25" s="16">
        <f t="shared" si="46"/>
        <v>0.89517912428129143</v>
      </c>
      <c r="HC25">
        <v>1</v>
      </c>
      <c r="HD25">
        <v>520005</v>
      </c>
      <c r="HE25" s="16">
        <f t="shared" si="47"/>
        <v>0.99995192585043169</v>
      </c>
      <c r="HF25">
        <v>0</v>
      </c>
      <c r="HG25" t="s">
        <v>1148</v>
      </c>
      <c r="HH25" s="16" t="str">
        <f t="shared" si="48"/>
        <v>No Data</v>
      </c>
      <c r="HI25">
        <v>1</v>
      </c>
      <c r="HJ25">
        <v>519787</v>
      </c>
      <c r="HK25" s="16">
        <f t="shared" si="49"/>
        <v>0.99953271926619613</v>
      </c>
      <c r="HL25">
        <v>0</v>
      </c>
      <c r="HM25">
        <v>1</v>
      </c>
      <c r="HN25">
        <v>0</v>
      </c>
      <c r="HO25" t="s">
        <v>1148</v>
      </c>
      <c r="HP25" s="16" t="str">
        <f t="shared" si="50"/>
        <v>No Data</v>
      </c>
      <c r="HQ25">
        <v>1</v>
      </c>
      <c r="HR25">
        <v>492338</v>
      </c>
      <c r="HS25" s="16">
        <f t="shared" si="51"/>
        <v>0.94674922600619194</v>
      </c>
      <c r="HT25">
        <v>1</v>
      </c>
      <c r="HU25">
        <v>400286</v>
      </c>
      <c r="HV25" s="16">
        <f t="shared" si="52"/>
        <v>0.76973636136376744</v>
      </c>
      <c r="HW25">
        <v>1</v>
      </c>
      <c r="HX25">
        <v>1</v>
      </c>
      <c r="HY25">
        <v>1</v>
      </c>
      <c r="HZ25">
        <v>1</v>
      </c>
      <c r="IA25">
        <v>1</v>
      </c>
      <c r="IB25">
        <v>1</v>
      </c>
      <c r="IC25">
        <v>182113</v>
      </c>
      <c r="ID25">
        <v>270080</v>
      </c>
      <c r="IE25" s="16">
        <f t="shared" si="53"/>
        <v>0.67429280213270137</v>
      </c>
      <c r="IF25">
        <v>1763</v>
      </c>
      <c r="IG25">
        <v>2473</v>
      </c>
      <c r="IH25" s="16">
        <f t="shared" si="54"/>
        <v>0.71289931257581884</v>
      </c>
      <c r="II25">
        <v>18</v>
      </c>
      <c r="IJ25">
        <v>26</v>
      </c>
      <c r="IK25" s="16">
        <f t="shared" si="55"/>
        <v>5.6702492332276607E-4</v>
      </c>
      <c r="IL25">
        <v>9704</v>
      </c>
      <c r="IM25">
        <v>4610</v>
      </c>
      <c r="IN25" s="16">
        <f t="shared" si="56"/>
        <v>0.18446351710095621</v>
      </c>
      <c r="IO25">
        <v>22924</v>
      </c>
      <c r="IP25">
        <v>1610</v>
      </c>
      <c r="IQ25" s="16">
        <f t="shared" si="57"/>
        <v>0.31616794247274416</v>
      </c>
      <c r="IR25">
        <v>27741</v>
      </c>
      <c r="IS25">
        <v>1251</v>
      </c>
      <c r="IT25" s="16">
        <f t="shared" si="58"/>
        <v>0.37361787674940078</v>
      </c>
      <c r="IU25">
        <v>7786</v>
      </c>
      <c r="IV25">
        <v>334</v>
      </c>
      <c r="IW25" s="16">
        <f t="shared" si="59"/>
        <v>0.10464187221320137</v>
      </c>
      <c r="IX25">
        <v>1319</v>
      </c>
      <c r="IY25">
        <v>275</v>
      </c>
      <c r="IZ25" s="16">
        <f t="shared" si="60"/>
        <v>2.0541766540374751E-2</v>
      </c>
      <c r="JA25" s="4">
        <f t="shared" si="74"/>
        <v>69492</v>
      </c>
      <c r="JB25" s="4">
        <f t="shared" si="75"/>
        <v>8106</v>
      </c>
      <c r="JC25">
        <v>184475</v>
      </c>
      <c r="JD25">
        <v>207190</v>
      </c>
      <c r="JE25">
        <v>10335</v>
      </c>
      <c r="JF25">
        <v>8729</v>
      </c>
      <c r="JG25">
        <v>2229</v>
      </c>
      <c r="JH25">
        <v>2611</v>
      </c>
      <c r="JI25">
        <v>3951</v>
      </c>
      <c r="JJ25">
        <v>3503</v>
      </c>
      <c r="JK25">
        <v>39195</v>
      </c>
      <c r="JL25">
        <v>22391</v>
      </c>
      <c r="JM25">
        <f t="shared" si="62"/>
        <v>240185</v>
      </c>
      <c r="JN25">
        <f t="shared" si="63"/>
        <v>244424</v>
      </c>
      <c r="JO25" s="16">
        <f t="shared" si="64"/>
        <v>0.76805379186876788</v>
      </c>
      <c r="JP25" s="16">
        <f t="shared" si="65"/>
        <v>0.84766635027656856</v>
      </c>
      <c r="JQ25" s="16">
        <f t="shared" si="66"/>
        <v>4.3029331556924871E-2</v>
      </c>
      <c r="JR25" s="16">
        <f t="shared" si="67"/>
        <v>3.5712532320885018E-2</v>
      </c>
      <c r="JS25" s="16">
        <f t="shared" si="68"/>
        <v>9.2803463996502696E-3</v>
      </c>
      <c r="JT25" s="16">
        <f t="shared" si="69"/>
        <v>1.068225706149969E-2</v>
      </c>
      <c r="JU25" s="16">
        <f t="shared" si="70"/>
        <v>1.6449819930470261E-2</v>
      </c>
      <c r="JV25" s="16">
        <f t="shared" si="71"/>
        <v>1.433165319281249E-2</v>
      </c>
      <c r="JW25" s="16">
        <f t="shared" si="72"/>
        <v>0.16318671024418677</v>
      </c>
      <c r="JX25" s="16">
        <f t="shared" si="73"/>
        <v>9.1607207148234213E-2</v>
      </c>
      <c r="JY25">
        <v>1</v>
      </c>
      <c r="JZ25">
        <v>1</v>
      </c>
      <c r="KA25">
        <v>1</v>
      </c>
      <c r="KB25">
        <v>1</v>
      </c>
      <c r="KC25">
        <v>1</v>
      </c>
      <c r="KD25">
        <v>1</v>
      </c>
      <c r="KE25">
        <v>0</v>
      </c>
      <c r="KF25">
        <v>1</v>
      </c>
      <c r="KG25">
        <v>1</v>
      </c>
      <c r="KH25">
        <v>1</v>
      </c>
      <c r="KI25">
        <v>0</v>
      </c>
      <c r="KJ25">
        <v>1</v>
      </c>
      <c r="KK25">
        <v>1</v>
      </c>
      <c r="KL25">
        <v>1</v>
      </c>
      <c r="KM25">
        <v>1</v>
      </c>
      <c r="KN25">
        <v>1</v>
      </c>
      <c r="KO25">
        <v>0</v>
      </c>
      <c r="KP25">
        <v>1</v>
      </c>
      <c r="KQ25">
        <v>0</v>
      </c>
      <c r="KR25">
        <v>0</v>
      </c>
      <c r="KS25">
        <v>1</v>
      </c>
      <c r="KT25">
        <v>1</v>
      </c>
      <c r="KU25">
        <v>1</v>
      </c>
      <c r="KV25">
        <v>1</v>
      </c>
      <c r="KW25">
        <v>1</v>
      </c>
      <c r="KX25">
        <v>1</v>
      </c>
      <c r="KY25">
        <v>0</v>
      </c>
      <c r="KZ25">
        <v>0</v>
      </c>
      <c r="LA25">
        <v>0</v>
      </c>
      <c r="LB25">
        <v>0</v>
      </c>
      <c r="LC25">
        <v>0</v>
      </c>
      <c r="LD25">
        <v>1</v>
      </c>
      <c r="LE25">
        <v>0</v>
      </c>
      <c r="LF25">
        <v>0</v>
      </c>
      <c r="LG25">
        <v>0</v>
      </c>
      <c r="LH25">
        <v>0</v>
      </c>
      <c r="LI25">
        <v>0</v>
      </c>
      <c r="LJ25">
        <v>0</v>
      </c>
      <c r="LK25">
        <v>0</v>
      </c>
      <c r="LL25">
        <v>0</v>
      </c>
      <c r="LM25">
        <v>0</v>
      </c>
      <c r="LN25">
        <v>0</v>
      </c>
      <c r="LO25">
        <v>0</v>
      </c>
      <c r="LP25">
        <v>0</v>
      </c>
      <c r="LQ25">
        <v>0</v>
      </c>
      <c r="LR25">
        <v>1</v>
      </c>
      <c r="LS25">
        <v>0</v>
      </c>
      <c r="LT25" t="s">
        <v>1148</v>
      </c>
      <c r="LU25" t="s">
        <v>1148</v>
      </c>
      <c r="LV25" t="s">
        <v>1148</v>
      </c>
      <c r="LW25">
        <v>1</v>
      </c>
      <c r="LX25">
        <v>1</v>
      </c>
      <c r="LY25">
        <v>1</v>
      </c>
      <c r="LZ25">
        <v>1</v>
      </c>
      <c r="MA25">
        <v>1</v>
      </c>
      <c r="MB25">
        <v>1</v>
      </c>
      <c r="MC25">
        <v>1</v>
      </c>
      <c r="MD25">
        <v>1</v>
      </c>
      <c r="ME25">
        <v>0</v>
      </c>
      <c r="MF25" t="s">
        <v>1148</v>
      </c>
      <c r="MG25" t="s">
        <v>1148</v>
      </c>
      <c r="MH25" t="s">
        <v>1148</v>
      </c>
      <c r="MI25">
        <v>0</v>
      </c>
      <c r="MJ25" t="s">
        <v>1148</v>
      </c>
      <c r="MK25" t="s">
        <v>1148</v>
      </c>
      <c r="ML25" t="s">
        <v>1148</v>
      </c>
      <c r="MM25">
        <v>2</v>
      </c>
      <c r="MN25">
        <v>0</v>
      </c>
      <c r="MO25">
        <v>1</v>
      </c>
      <c r="MP25">
        <v>1</v>
      </c>
      <c r="MQ25" t="s">
        <v>1148</v>
      </c>
      <c r="MR25" t="s">
        <v>1148</v>
      </c>
      <c r="MS25" t="s">
        <v>1305</v>
      </c>
      <c r="MT25" t="s">
        <v>1304</v>
      </c>
      <c r="MU25" t="s">
        <v>1148</v>
      </c>
      <c r="MV25" t="s">
        <v>1148</v>
      </c>
      <c r="MW25">
        <v>1</v>
      </c>
      <c r="MX25" s="12">
        <v>42104.672861886575</v>
      </c>
      <c r="MY25" t="s">
        <v>1303</v>
      </c>
      <c r="MZ25" s="12">
        <v>42104.672861886575</v>
      </c>
      <c r="NA25" t="s">
        <v>1303</v>
      </c>
      <c r="NB25" s="12">
        <v>42104.672861886575</v>
      </c>
      <c r="NC25" t="s">
        <v>1303</v>
      </c>
    </row>
    <row r="26" spans="1:367" x14ac:dyDescent="0.3">
      <c r="A26" t="s">
        <v>1302</v>
      </c>
      <c r="B26">
        <v>1</v>
      </c>
      <c r="C26">
        <v>0</v>
      </c>
      <c r="D26">
        <v>1</v>
      </c>
      <c r="E26">
        <v>0</v>
      </c>
      <c r="F26" t="s">
        <v>1148</v>
      </c>
      <c r="G26">
        <v>0</v>
      </c>
      <c r="H26" t="s">
        <v>1148</v>
      </c>
      <c r="I26">
        <v>1</v>
      </c>
      <c r="J26">
        <v>1</v>
      </c>
      <c r="K26">
        <v>1</v>
      </c>
      <c r="L26">
        <v>1</v>
      </c>
      <c r="M26">
        <v>1</v>
      </c>
      <c r="N26">
        <v>0</v>
      </c>
      <c r="O26" t="s">
        <v>1148</v>
      </c>
      <c r="P26">
        <v>1</v>
      </c>
      <c r="Q26">
        <v>0</v>
      </c>
      <c r="R26">
        <v>1</v>
      </c>
      <c r="S26">
        <v>1</v>
      </c>
      <c r="T26" t="s">
        <v>1148</v>
      </c>
      <c r="U26" t="s">
        <v>1148</v>
      </c>
      <c r="V26" t="s">
        <v>1148</v>
      </c>
      <c r="W26" t="s">
        <v>1148</v>
      </c>
      <c r="X26" t="s">
        <v>1148</v>
      </c>
      <c r="Y26" t="s">
        <v>1148</v>
      </c>
      <c r="Z26" t="s">
        <v>1148</v>
      </c>
      <c r="AA26">
        <v>1</v>
      </c>
      <c r="AB26" t="s">
        <v>1301</v>
      </c>
      <c r="AC26" t="s">
        <v>1148</v>
      </c>
      <c r="AD26">
        <v>1</v>
      </c>
      <c r="AE26">
        <v>1</v>
      </c>
      <c r="AF26">
        <v>1</v>
      </c>
      <c r="AG26">
        <v>1</v>
      </c>
      <c r="AH26">
        <v>1</v>
      </c>
      <c r="AI26">
        <v>1</v>
      </c>
      <c r="AJ26">
        <v>1</v>
      </c>
      <c r="AK26">
        <v>1</v>
      </c>
      <c r="AL26">
        <v>1</v>
      </c>
      <c r="AM26">
        <v>1</v>
      </c>
      <c r="AN26">
        <v>1</v>
      </c>
      <c r="AO26">
        <v>1</v>
      </c>
      <c r="AP26">
        <v>1</v>
      </c>
      <c r="AQ26">
        <v>0</v>
      </c>
      <c r="AR26">
        <v>1</v>
      </c>
      <c r="AS26">
        <v>0</v>
      </c>
      <c r="AT26">
        <v>2</v>
      </c>
      <c r="AU26" t="s">
        <v>1148</v>
      </c>
      <c r="AV26" s="13">
        <v>112448</v>
      </c>
      <c r="AW26">
        <v>109781</v>
      </c>
      <c r="AX26">
        <v>279</v>
      </c>
      <c r="AY26" s="16">
        <f t="shared" si="0"/>
        <v>0.97628237051792832</v>
      </c>
      <c r="AZ26" s="16">
        <f t="shared" si="1"/>
        <v>0.97876351735913492</v>
      </c>
      <c r="BA26" s="13">
        <v>649362.33333333326</v>
      </c>
      <c r="BB26">
        <v>688750</v>
      </c>
      <c r="BC26" s="16">
        <f t="shared" si="2"/>
        <v>1.0606559152645647</v>
      </c>
      <c r="BD26">
        <v>656201</v>
      </c>
      <c r="BE26" s="16">
        <f t="shared" si="76"/>
        <v>1.0105313571724468</v>
      </c>
      <c r="BF26" s="13">
        <v>921969</v>
      </c>
      <c r="BG26">
        <v>1066581</v>
      </c>
      <c r="BH26" s="16">
        <f t="shared" si="4"/>
        <v>1.156851260725686</v>
      </c>
      <c r="BI26">
        <v>784151</v>
      </c>
      <c r="BJ26" s="16">
        <f t="shared" si="5"/>
        <v>0.85051775059682055</v>
      </c>
      <c r="BK26" s="13">
        <v>7548815</v>
      </c>
      <c r="BL26">
        <v>5683760</v>
      </c>
      <c r="BM26" s="16">
        <f t="shared" si="6"/>
        <v>0.75293406978446287</v>
      </c>
      <c r="BN26">
        <v>4092445</v>
      </c>
      <c r="BO26" s="16">
        <f t="shared" si="7"/>
        <v>0.54213078476555587</v>
      </c>
      <c r="BP26">
        <v>337</v>
      </c>
      <c r="BQ26">
        <v>46</v>
      </c>
      <c r="BR26">
        <v>337</v>
      </c>
      <c r="BS26">
        <v>35</v>
      </c>
      <c r="BT26">
        <v>852</v>
      </c>
      <c r="BU26">
        <v>3154</v>
      </c>
      <c r="BV26">
        <v>848</v>
      </c>
      <c r="BW26">
        <v>2588</v>
      </c>
      <c r="BX26" s="13">
        <v>160906.25</v>
      </c>
      <c r="BY26" s="13">
        <v>160906.25</v>
      </c>
      <c r="BZ26">
        <v>113520</v>
      </c>
      <c r="CA26">
        <v>114815</v>
      </c>
      <c r="CB26" s="16">
        <f t="shared" si="8"/>
        <v>0.70550398135560299</v>
      </c>
      <c r="CC26" s="16">
        <f t="shared" si="9"/>
        <v>0.71355214604777628</v>
      </c>
      <c r="CD26" s="17">
        <v>669628</v>
      </c>
      <c r="CE26" s="17">
        <v>669628</v>
      </c>
      <c r="CF26">
        <v>598519</v>
      </c>
      <c r="CG26">
        <v>599365</v>
      </c>
      <c r="CH26" s="16">
        <f t="shared" si="10"/>
        <v>0.89380820395801852</v>
      </c>
      <c r="CI26" s="16">
        <f t="shared" si="11"/>
        <v>0.89507159198838759</v>
      </c>
      <c r="CJ26" s="13">
        <v>327190</v>
      </c>
      <c r="CK26" s="13">
        <v>327190</v>
      </c>
      <c r="CL26">
        <v>108015</v>
      </c>
      <c r="CM26">
        <v>109004</v>
      </c>
      <c r="CN26" s="16">
        <f t="shared" si="12"/>
        <v>0.33012928267978853</v>
      </c>
      <c r="CO26" s="16">
        <f t="shared" si="13"/>
        <v>0.333151991197775</v>
      </c>
      <c r="CP26" s="13">
        <v>342438</v>
      </c>
      <c r="CQ26" s="13">
        <v>342438</v>
      </c>
      <c r="CR26">
        <v>57446</v>
      </c>
      <c r="CS26">
        <v>58140</v>
      </c>
      <c r="CT26" s="16">
        <f t="shared" si="14"/>
        <v>0.16775591493934669</v>
      </c>
      <c r="CU26" s="16">
        <f t="shared" si="15"/>
        <v>0.16978255917859583</v>
      </c>
      <c r="CV26">
        <v>110220</v>
      </c>
      <c r="CW26">
        <v>1</v>
      </c>
      <c r="CX26">
        <v>1</v>
      </c>
      <c r="CY26">
        <v>1</v>
      </c>
      <c r="CZ26">
        <v>1</v>
      </c>
      <c r="DA26">
        <v>110220</v>
      </c>
      <c r="DB26" s="16">
        <f t="shared" si="16"/>
        <v>1</v>
      </c>
      <c r="DC26">
        <v>1</v>
      </c>
      <c r="DD26">
        <v>105495</v>
      </c>
      <c r="DE26" s="16">
        <f t="shared" si="17"/>
        <v>0.95713119216113229</v>
      </c>
      <c r="DF26">
        <v>1</v>
      </c>
      <c r="DG26">
        <v>110217</v>
      </c>
      <c r="DH26" s="16">
        <f t="shared" si="18"/>
        <v>0.9999727817093087</v>
      </c>
      <c r="DI26">
        <v>1</v>
      </c>
      <c r="DJ26">
        <v>0</v>
      </c>
      <c r="DK26">
        <v>1</v>
      </c>
      <c r="DL26">
        <v>1</v>
      </c>
      <c r="DM26">
        <v>110220</v>
      </c>
      <c r="DN26" s="16">
        <f t="shared" si="19"/>
        <v>1</v>
      </c>
      <c r="DO26">
        <v>1</v>
      </c>
      <c r="DP26">
        <v>110220</v>
      </c>
      <c r="DQ26" s="16">
        <f t="shared" si="20"/>
        <v>1</v>
      </c>
      <c r="DR26">
        <v>1</v>
      </c>
      <c r="DS26">
        <v>1</v>
      </c>
      <c r="DT26">
        <v>1</v>
      </c>
      <c r="DU26">
        <v>1</v>
      </c>
      <c r="DV26">
        <v>1</v>
      </c>
      <c r="DW26">
        <v>0</v>
      </c>
      <c r="DX26">
        <v>109901</v>
      </c>
      <c r="DY26">
        <v>61857</v>
      </c>
      <c r="DZ26">
        <v>110198</v>
      </c>
      <c r="EA26" t="s">
        <v>1148</v>
      </c>
      <c r="EB26" s="16">
        <f t="shared" si="21"/>
        <v>0.99710578842315367</v>
      </c>
      <c r="EC26" s="16">
        <f t="shared" si="22"/>
        <v>0.56121393576483392</v>
      </c>
      <c r="ED26" s="16">
        <f t="shared" si="23"/>
        <v>0.9998003992015968</v>
      </c>
      <c r="EE26" s="16" t="str">
        <f t="shared" si="24"/>
        <v>No Data</v>
      </c>
      <c r="EF26">
        <v>0</v>
      </c>
      <c r="EG26">
        <v>0</v>
      </c>
      <c r="EH26">
        <v>0</v>
      </c>
      <c r="EI26">
        <v>1</v>
      </c>
      <c r="EJ26" t="s">
        <v>1148</v>
      </c>
      <c r="EK26" t="s">
        <v>1148</v>
      </c>
      <c r="EL26" t="s">
        <v>1148</v>
      </c>
      <c r="EM26">
        <v>109938</v>
      </c>
      <c r="EN26" s="16" t="str">
        <f t="shared" si="25"/>
        <v>No Data</v>
      </c>
      <c r="EO26" s="16" t="str">
        <f t="shared" si="26"/>
        <v>No Data</v>
      </c>
      <c r="EP26" s="16" t="str">
        <f t="shared" si="27"/>
        <v>No Data</v>
      </c>
      <c r="EQ26" s="16">
        <f t="shared" si="28"/>
        <v>0.99744148067501359</v>
      </c>
      <c r="ER26">
        <v>1</v>
      </c>
      <c r="ES26">
        <v>1</v>
      </c>
      <c r="ET26">
        <v>1</v>
      </c>
      <c r="EU26">
        <v>0</v>
      </c>
      <c r="EV26">
        <v>1</v>
      </c>
      <c r="EW26">
        <v>1</v>
      </c>
      <c r="EX26">
        <v>110195</v>
      </c>
      <c r="EY26">
        <v>110220</v>
      </c>
      <c r="EZ26">
        <v>110219</v>
      </c>
      <c r="FA26" t="s">
        <v>1148</v>
      </c>
      <c r="FB26">
        <v>110219</v>
      </c>
      <c r="FC26">
        <v>110219</v>
      </c>
      <c r="FD26" s="16">
        <f t="shared" si="29"/>
        <v>0.9997731809109055</v>
      </c>
      <c r="FE26" s="16">
        <f t="shared" si="30"/>
        <v>1</v>
      </c>
      <c r="FF26" s="16">
        <f t="shared" si="31"/>
        <v>0.99999092723643623</v>
      </c>
      <c r="FG26" s="16" t="str">
        <f t="shared" si="32"/>
        <v>No Data</v>
      </c>
      <c r="FH26" s="16">
        <f t="shared" si="33"/>
        <v>0.99999092723643623</v>
      </c>
      <c r="FI26" s="16">
        <f t="shared" si="34"/>
        <v>0.99999092723643623</v>
      </c>
      <c r="FJ26">
        <v>1</v>
      </c>
      <c r="FK26">
        <v>109822</v>
      </c>
      <c r="FL26" s="16">
        <f t="shared" si="35"/>
        <v>0.996389040101615</v>
      </c>
      <c r="FM26">
        <v>1</v>
      </c>
      <c r="FN26">
        <v>1022</v>
      </c>
      <c r="FO26" s="16">
        <f t="shared" si="36"/>
        <v>9.2723643621847214E-3</v>
      </c>
      <c r="FP26">
        <v>1</v>
      </c>
      <c r="FQ26">
        <v>1</v>
      </c>
      <c r="FR26">
        <v>1</v>
      </c>
      <c r="FS26">
        <v>1</v>
      </c>
      <c r="FT26">
        <v>55532</v>
      </c>
      <c r="FU26" s="16">
        <f t="shared" si="37"/>
        <v>0.50382870622391585</v>
      </c>
      <c r="FV26">
        <v>1</v>
      </c>
      <c r="FW26">
        <v>1</v>
      </c>
      <c r="FX26">
        <v>7</v>
      </c>
      <c r="FY26" s="16">
        <f t="shared" si="38"/>
        <v>6.3509344946470698E-5</v>
      </c>
      <c r="FZ26">
        <v>1</v>
      </c>
      <c r="GA26">
        <v>110220</v>
      </c>
      <c r="GB26" s="16">
        <f t="shared" si="39"/>
        <v>1</v>
      </c>
      <c r="GC26">
        <v>1</v>
      </c>
      <c r="GD26">
        <v>110220</v>
      </c>
      <c r="GE26" s="16">
        <f t="shared" si="40"/>
        <v>1</v>
      </c>
      <c r="GF26">
        <v>1</v>
      </c>
      <c r="GG26">
        <v>1</v>
      </c>
      <c r="GH26">
        <v>5755723</v>
      </c>
      <c r="GI26">
        <v>1</v>
      </c>
      <c r="GJ26">
        <v>5755723</v>
      </c>
      <c r="GK26" s="16">
        <f t="shared" si="41"/>
        <v>1</v>
      </c>
      <c r="GL26">
        <v>1</v>
      </c>
      <c r="GM26">
        <v>5755723</v>
      </c>
      <c r="GN26" s="16">
        <f t="shared" si="42"/>
        <v>1</v>
      </c>
      <c r="GO26">
        <v>1</v>
      </c>
      <c r="GP26">
        <v>5755723</v>
      </c>
      <c r="GQ26" s="16">
        <f t="shared" si="43"/>
        <v>1</v>
      </c>
      <c r="GR26">
        <v>1</v>
      </c>
      <c r="GS26">
        <v>3987481</v>
      </c>
      <c r="GT26" s="16">
        <f t="shared" si="44"/>
        <v>0.69278542417694533</v>
      </c>
      <c r="GU26">
        <v>1</v>
      </c>
      <c r="GV26">
        <v>3987451</v>
      </c>
      <c r="GW26" s="16">
        <f t="shared" si="45"/>
        <v>0.69278021197336981</v>
      </c>
      <c r="GX26">
        <v>1</v>
      </c>
      <c r="GY26">
        <v>0</v>
      </c>
      <c r="GZ26">
        <v>1</v>
      </c>
      <c r="HA26">
        <v>3400501</v>
      </c>
      <c r="HB26" s="16">
        <f t="shared" si="46"/>
        <v>0.59080344901935</v>
      </c>
      <c r="HC26">
        <v>1</v>
      </c>
      <c r="HD26">
        <v>3853636</v>
      </c>
      <c r="HE26" s="16">
        <f t="shared" si="47"/>
        <v>0.66953117792499739</v>
      </c>
      <c r="HF26">
        <v>0</v>
      </c>
      <c r="HG26" t="s">
        <v>1148</v>
      </c>
      <c r="HH26" s="16" t="str">
        <f t="shared" si="48"/>
        <v>No Data</v>
      </c>
      <c r="HI26">
        <v>0</v>
      </c>
      <c r="HJ26" t="s">
        <v>1148</v>
      </c>
      <c r="HK26" s="16" t="str">
        <f t="shared" si="49"/>
        <v>No Data</v>
      </c>
      <c r="HL26">
        <v>0</v>
      </c>
      <c r="HM26">
        <v>1</v>
      </c>
      <c r="HN26">
        <v>0</v>
      </c>
      <c r="HO26" t="s">
        <v>1148</v>
      </c>
      <c r="HP26" s="16" t="str">
        <f t="shared" si="50"/>
        <v>No Data</v>
      </c>
      <c r="HQ26">
        <v>0</v>
      </c>
      <c r="HR26" t="s">
        <v>1148</v>
      </c>
      <c r="HS26" s="16" t="str">
        <f t="shared" si="51"/>
        <v>No Data</v>
      </c>
      <c r="HT26">
        <v>0</v>
      </c>
      <c r="HU26" t="s">
        <v>1148</v>
      </c>
      <c r="HV26" s="16" t="str">
        <f t="shared" si="52"/>
        <v>No Data</v>
      </c>
      <c r="HW26">
        <v>0</v>
      </c>
      <c r="HX26">
        <v>0</v>
      </c>
      <c r="HY26">
        <v>1</v>
      </c>
      <c r="HZ26">
        <v>1</v>
      </c>
      <c r="IA26">
        <v>0</v>
      </c>
      <c r="IB26">
        <v>1</v>
      </c>
      <c r="IC26">
        <v>3259736</v>
      </c>
      <c r="ID26">
        <v>3285017</v>
      </c>
      <c r="IE26" s="16">
        <f t="shared" si="53"/>
        <v>0.99230414941536071</v>
      </c>
      <c r="IF26">
        <v>318876</v>
      </c>
      <c r="IG26">
        <v>327511</v>
      </c>
      <c r="IH26" s="16">
        <f t="shared" si="54"/>
        <v>0.97363447334593345</v>
      </c>
      <c r="II26">
        <v>228</v>
      </c>
      <c r="IJ26">
        <v>1</v>
      </c>
      <c r="IK26" s="16">
        <f t="shared" si="55"/>
        <v>2.0809857875031808E-3</v>
      </c>
      <c r="IL26">
        <v>55160</v>
      </c>
      <c r="IM26">
        <v>38</v>
      </c>
      <c r="IN26" s="16">
        <f t="shared" si="56"/>
        <v>0.50159936025589769</v>
      </c>
      <c r="IO26">
        <v>31669</v>
      </c>
      <c r="IP26">
        <v>49</v>
      </c>
      <c r="IQ26" s="16">
        <f t="shared" si="57"/>
        <v>0.28823016248046235</v>
      </c>
      <c r="IR26">
        <v>17170</v>
      </c>
      <c r="IS26">
        <v>29</v>
      </c>
      <c r="IT26" s="16">
        <f t="shared" si="58"/>
        <v>0.15629202864308822</v>
      </c>
      <c r="IU26">
        <v>4313</v>
      </c>
      <c r="IV26">
        <v>27</v>
      </c>
      <c r="IW26" s="16">
        <f t="shared" si="59"/>
        <v>3.943876994656683E-2</v>
      </c>
      <c r="IX26">
        <v>1224</v>
      </c>
      <c r="IY26">
        <v>136</v>
      </c>
      <c r="IZ26" s="16">
        <f t="shared" si="60"/>
        <v>1.2358692886481771E-2</v>
      </c>
      <c r="JA26" s="4">
        <f t="shared" si="74"/>
        <v>109764</v>
      </c>
      <c r="JB26" s="4">
        <f t="shared" si="75"/>
        <v>280</v>
      </c>
      <c r="JC26">
        <v>2792690</v>
      </c>
      <c r="JD26">
        <v>1378068</v>
      </c>
      <c r="JE26">
        <v>675934</v>
      </c>
      <c r="JF26">
        <v>458685</v>
      </c>
      <c r="JG26">
        <v>90727</v>
      </c>
      <c r="JH26">
        <v>122244</v>
      </c>
      <c r="JI26">
        <v>43146</v>
      </c>
      <c r="JJ26">
        <v>68591</v>
      </c>
      <c r="JK26">
        <v>30691</v>
      </c>
      <c r="JL26">
        <v>89727</v>
      </c>
      <c r="JM26">
        <f t="shared" si="62"/>
        <v>3633188</v>
      </c>
      <c r="JN26">
        <f t="shared" si="63"/>
        <v>2117315</v>
      </c>
      <c r="JO26" s="16">
        <f t="shared" si="64"/>
        <v>0.76866102167022465</v>
      </c>
      <c r="JP26" s="16">
        <f t="shared" si="65"/>
        <v>0.6508563912313472</v>
      </c>
      <c r="JQ26" s="16">
        <f t="shared" si="66"/>
        <v>0.18604432250684522</v>
      </c>
      <c r="JR26" s="16">
        <f t="shared" si="67"/>
        <v>0.21663521960596321</v>
      </c>
      <c r="JS26" s="16">
        <f t="shared" si="68"/>
        <v>2.4971732814266699E-2</v>
      </c>
      <c r="JT26" s="16">
        <f t="shared" si="69"/>
        <v>5.7735386562698512E-2</v>
      </c>
      <c r="JU26" s="16">
        <f t="shared" si="70"/>
        <v>1.1875520892395328E-2</v>
      </c>
      <c r="JV26" s="16">
        <f t="shared" si="71"/>
        <v>3.2395274203413288E-2</v>
      </c>
      <c r="JW26" s="16">
        <f t="shared" si="72"/>
        <v>8.4474021162681372E-3</v>
      </c>
      <c r="JX26" s="16">
        <f t="shared" si="73"/>
        <v>4.2377728396577739E-2</v>
      </c>
      <c r="JY26">
        <v>1</v>
      </c>
      <c r="JZ26">
        <v>1</v>
      </c>
      <c r="KA26">
        <v>1</v>
      </c>
      <c r="KB26">
        <v>1</v>
      </c>
      <c r="KC26">
        <v>1</v>
      </c>
      <c r="KD26">
        <v>1</v>
      </c>
      <c r="KE26">
        <v>1</v>
      </c>
      <c r="KF26">
        <v>1</v>
      </c>
      <c r="KG26">
        <v>0</v>
      </c>
      <c r="KH26">
        <v>0</v>
      </c>
      <c r="KI26">
        <v>0</v>
      </c>
      <c r="KJ26">
        <v>1</v>
      </c>
      <c r="KK26">
        <v>1</v>
      </c>
      <c r="KL26">
        <v>1</v>
      </c>
      <c r="KM26">
        <v>1</v>
      </c>
      <c r="KN26">
        <v>1</v>
      </c>
      <c r="KO26">
        <v>1</v>
      </c>
      <c r="KP26">
        <v>1</v>
      </c>
      <c r="KQ26">
        <v>1</v>
      </c>
      <c r="KR26">
        <v>0</v>
      </c>
      <c r="KS26">
        <v>1</v>
      </c>
      <c r="KT26">
        <v>0</v>
      </c>
      <c r="KU26">
        <v>1</v>
      </c>
      <c r="KV26">
        <v>0</v>
      </c>
      <c r="KW26">
        <v>1</v>
      </c>
      <c r="KX26">
        <v>0</v>
      </c>
      <c r="KY26">
        <v>1</v>
      </c>
      <c r="KZ26">
        <v>0</v>
      </c>
      <c r="LA26">
        <v>1</v>
      </c>
      <c r="LB26">
        <v>1</v>
      </c>
      <c r="LC26">
        <v>1</v>
      </c>
      <c r="LD26">
        <v>1</v>
      </c>
      <c r="LE26">
        <v>1</v>
      </c>
      <c r="LF26">
        <v>0</v>
      </c>
      <c r="LG26">
        <v>1</v>
      </c>
      <c r="LH26">
        <v>1</v>
      </c>
      <c r="LI26">
        <v>0</v>
      </c>
      <c r="LJ26">
        <v>1</v>
      </c>
      <c r="LK26">
        <v>1</v>
      </c>
      <c r="LL26">
        <v>1</v>
      </c>
      <c r="LM26">
        <v>1</v>
      </c>
      <c r="LN26">
        <v>0</v>
      </c>
      <c r="LO26">
        <v>1</v>
      </c>
      <c r="LP26">
        <v>0</v>
      </c>
      <c r="LQ26">
        <v>1</v>
      </c>
      <c r="LR26">
        <v>1</v>
      </c>
      <c r="LS26">
        <v>1</v>
      </c>
      <c r="LT26">
        <v>1</v>
      </c>
      <c r="LU26" t="s">
        <v>1148</v>
      </c>
      <c r="LV26">
        <v>1</v>
      </c>
      <c r="LW26">
        <v>1</v>
      </c>
      <c r="LX26">
        <v>1</v>
      </c>
      <c r="LY26">
        <v>1</v>
      </c>
      <c r="LZ26">
        <v>1</v>
      </c>
      <c r="MA26">
        <v>1</v>
      </c>
      <c r="MB26">
        <v>1</v>
      </c>
      <c r="MC26">
        <v>1</v>
      </c>
      <c r="MD26">
        <v>1</v>
      </c>
      <c r="ME26">
        <v>1</v>
      </c>
      <c r="MF26">
        <v>1</v>
      </c>
      <c r="MG26">
        <v>1</v>
      </c>
      <c r="MH26">
        <v>1</v>
      </c>
      <c r="MI26">
        <v>1</v>
      </c>
      <c r="MJ26">
        <v>1</v>
      </c>
      <c r="MK26" t="s">
        <v>1148</v>
      </c>
      <c r="ML26" t="s">
        <v>1148</v>
      </c>
      <c r="MM26">
        <v>1</v>
      </c>
      <c r="MN26">
        <v>0</v>
      </c>
      <c r="MO26">
        <v>1</v>
      </c>
      <c r="MP26">
        <v>1</v>
      </c>
      <c r="MQ26" t="s">
        <v>1148</v>
      </c>
      <c r="MR26" t="s">
        <v>1148</v>
      </c>
      <c r="MS26" t="s">
        <v>1148</v>
      </c>
      <c r="MT26" t="s">
        <v>1148</v>
      </c>
      <c r="MU26" t="s">
        <v>1148</v>
      </c>
      <c r="MV26" t="s">
        <v>1148</v>
      </c>
      <c r="MW26">
        <v>1</v>
      </c>
      <c r="MX26" s="12">
        <v>42107.514592210646</v>
      </c>
      <c r="MY26" t="s">
        <v>1300</v>
      </c>
      <c r="MZ26" s="12">
        <v>42107.514592210646</v>
      </c>
      <c r="NA26" t="s">
        <v>1300</v>
      </c>
      <c r="NB26" s="12">
        <v>42107.514592210646</v>
      </c>
      <c r="NC26" t="s">
        <v>1300</v>
      </c>
    </row>
    <row r="27" spans="1:367" x14ac:dyDescent="0.3">
      <c r="A27" t="s">
        <v>1299</v>
      </c>
      <c r="B27">
        <v>1</v>
      </c>
      <c r="C27">
        <v>1</v>
      </c>
      <c r="D27">
        <v>1</v>
      </c>
      <c r="E27">
        <v>0</v>
      </c>
      <c r="F27" t="s">
        <v>1148</v>
      </c>
      <c r="G27">
        <v>1</v>
      </c>
      <c r="H27">
        <v>1</v>
      </c>
      <c r="I27">
        <v>1</v>
      </c>
      <c r="J27">
        <v>1</v>
      </c>
      <c r="K27">
        <v>1</v>
      </c>
      <c r="L27">
        <v>1</v>
      </c>
      <c r="M27">
        <v>1</v>
      </c>
      <c r="N27">
        <v>0</v>
      </c>
      <c r="O27" t="s">
        <v>1148</v>
      </c>
      <c r="P27">
        <v>1</v>
      </c>
      <c r="Q27">
        <v>1</v>
      </c>
      <c r="R27">
        <v>0</v>
      </c>
      <c r="S27" t="s">
        <v>1148</v>
      </c>
      <c r="T27">
        <v>1</v>
      </c>
      <c r="U27" t="s">
        <v>1148</v>
      </c>
      <c r="V27">
        <v>1</v>
      </c>
      <c r="W27">
        <v>1</v>
      </c>
      <c r="X27" t="s">
        <v>1148</v>
      </c>
      <c r="Y27" t="s">
        <v>1148</v>
      </c>
      <c r="Z27" t="s">
        <v>1148</v>
      </c>
      <c r="AA27">
        <v>1</v>
      </c>
      <c r="AB27" t="s">
        <v>1298</v>
      </c>
      <c r="AC27" t="s">
        <v>1148</v>
      </c>
      <c r="AD27">
        <v>1</v>
      </c>
      <c r="AE27">
        <v>1</v>
      </c>
      <c r="AF27">
        <v>1</v>
      </c>
      <c r="AG27">
        <v>0</v>
      </c>
      <c r="AH27" t="s">
        <v>1148</v>
      </c>
      <c r="AI27">
        <v>0</v>
      </c>
      <c r="AJ27">
        <v>0</v>
      </c>
      <c r="AK27">
        <v>1</v>
      </c>
      <c r="AL27">
        <v>0</v>
      </c>
      <c r="AM27">
        <v>0</v>
      </c>
      <c r="AN27">
        <v>0</v>
      </c>
      <c r="AO27">
        <v>1</v>
      </c>
      <c r="AP27">
        <v>0</v>
      </c>
      <c r="AQ27">
        <v>0</v>
      </c>
      <c r="AR27">
        <v>0</v>
      </c>
      <c r="AS27">
        <v>0</v>
      </c>
      <c r="AT27">
        <v>2</v>
      </c>
      <c r="AU27" t="s">
        <v>1148</v>
      </c>
      <c r="AV27" s="13">
        <v>69399</v>
      </c>
      <c r="AW27">
        <v>66894</v>
      </c>
      <c r="AX27">
        <v>4386</v>
      </c>
      <c r="AY27" s="16">
        <f t="shared" si="0"/>
        <v>0.96390437902563442</v>
      </c>
      <c r="AZ27" s="16">
        <f t="shared" si="1"/>
        <v>1.0271041369472182</v>
      </c>
      <c r="BA27" s="13">
        <v>395951</v>
      </c>
      <c r="BB27">
        <v>421770</v>
      </c>
      <c r="BC27" s="16">
        <f t="shared" si="2"/>
        <v>1.0652075635621578</v>
      </c>
      <c r="BD27">
        <v>392534</v>
      </c>
      <c r="BE27" s="16">
        <f t="shared" si="76"/>
        <v>0.99137014428553027</v>
      </c>
      <c r="BF27" s="13">
        <v>498670</v>
      </c>
      <c r="BG27">
        <v>571374</v>
      </c>
      <c r="BH27" s="16">
        <f t="shared" si="4"/>
        <v>1.1457958168728819</v>
      </c>
      <c r="BI27">
        <v>413129</v>
      </c>
      <c r="BJ27" s="16">
        <f t="shared" si="5"/>
        <v>0.82846170814366216</v>
      </c>
      <c r="BK27" s="13">
        <v>4105071</v>
      </c>
      <c r="BL27">
        <v>4369348</v>
      </c>
      <c r="BM27" s="16">
        <f t="shared" si="6"/>
        <v>1.0643781800607104</v>
      </c>
      <c r="BN27">
        <v>3770782</v>
      </c>
      <c r="BO27" s="16">
        <f t="shared" si="7"/>
        <v>0.91856681650573158</v>
      </c>
      <c r="BP27">
        <v>120</v>
      </c>
      <c r="BQ27">
        <v>70</v>
      </c>
      <c r="BR27">
        <v>106</v>
      </c>
      <c r="BS27">
        <v>34</v>
      </c>
      <c r="BT27">
        <v>674</v>
      </c>
      <c r="BU27">
        <v>1876</v>
      </c>
      <c r="BV27">
        <v>544</v>
      </c>
      <c r="BW27">
        <v>820</v>
      </c>
      <c r="BX27" s="13">
        <v>98281.25</v>
      </c>
      <c r="BY27" s="13">
        <v>98281.25</v>
      </c>
      <c r="BZ27">
        <v>61905</v>
      </c>
      <c r="CA27">
        <v>65520</v>
      </c>
      <c r="CB27" s="16">
        <f t="shared" si="8"/>
        <v>0.62987599364069957</v>
      </c>
      <c r="CC27" s="16">
        <f t="shared" si="9"/>
        <v>0.66665818759936402</v>
      </c>
      <c r="CD27" s="17">
        <v>357055</v>
      </c>
      <c r="CE27" s="17">
        <v>357055</v>
      </c>
      <c r="CF27">
        <v>319046</v>
      </c>
      <c r="CG27">
        <v>321319</v>
      </c>
      <c r="CH27" s="16">
        <f t="shared" si="10"/>
        <v>0.89354861295878785</v>
      </c>
      <c r="CI27" s="16">
        <f t="shared" si="11"/>
        <v>0.89991457898643068</v>
      </c>
      <c r="CJ27" s="13">
        <v>174390</v>
      </c>
      <c r="CK27" s="13">
        <v>174390</v>
      </c>
      <c r="CL27">
        <v>53296</v>
      </c>
      <c r="CM27">
        <v>54039</v>
      </c>
      <c r="CN27" s="16">
        <f t="shared" si="12"/>
        <v>0.30561385400539021</v>
      </c>
      <c r="CO27" s="16">
        <f t="shared" si="13"/>
        <v>0.30987441940478239</v>
      </c>
      <c r="CP27" s="13">
        <v>182665</v>
      </c>
      <c r="CQ27" s="13">
        <v>182665</v>
      </c>
      <c r="CR27">
        <v>22414</v>
      </c>
      <c r="CS27">
        <v>22745</v>
      </c>
      <c r="CT27" s="16">
        <f t="shared" si="14"/>
        <v>0.12270549913776585</v>
      </c>
      <c r="CU27" s="16">
        <f t="shared" si="15"/>
        <v>0.12451755946678346</v>
      </c>
      <c r="CV27">
        <v>67182</v>
      </c>
      <c r="CW27">
        <v>1</v>
      </c>
      <c r="CX27">
        <v>1</v>
      </c>
      <c r="CY27">
        <v>1</v>
      </c>
      <c r="CZ27">
        <v>1</v>
      </c>
      <c r="DA27">
        <v>67182</v>
      </c>
      <c r="DB27" s="16">
        <f t="shared" si="16"/>
        <v>1</v>
      </c>
      <c r="DC27">
        <v>1</v>
      </c>
      <c r="DD27">
        <v>64018</v>
      </c>
      <c r="DE27" s="16">
        <f t="shared" si="17"/>
        <v>0.95290405168050962</v>
      </c>
      <c r="DF27">
        <v>1</v>
      </c>
      <c r="DG27">
        <v>67182</v>
      </c>
      <c r="DH27" s="16">
        <f t="shared" si="18"/>
        <v>1</v>
      </c>
      <c r="DI27">
        <v>1</v>
      </c>
      <c r="DJ27">
        <v>1</v>
      </c>
      <c r="DK27">
        <v>1</v>
      </c>
      <c r="DL27">
        <v>1</v>
      </c>
      <c r="DM27">
        <v>67182</v>
      </c>
      <c r="DN27" s="16">
        <f t="shared" si="19"/>
        <v>1</v>
      </c>
      <c r="DO27">
        <v>1</v>
      </c>
      <c r="DP27">
        <v>67182</v>
      </c>
      <c r="DQ27" s="16">
        <f t="shared" si="20"/>
        <v>1</v>
      </c>
      <c r="DR27">
        <v>1</v>
      </c>
      <c r="DS27">
        <v>1</v>
      </c>
      <c r="DT27">
        <v>1</v>
      </c>
      <c r="DU27">
        <v>1</v>
      </c>
      <c r="DV27">
        <v>1</v>
      </c>
      <c r="DW27">
        <v>1</v>
      </c>
      <c r="DX27">
        <v>67181</v>
      </c>
      <c r="DY27">
        <v>63811</v>
      </c>
      <c r="DZ27">
        <v>61781</v>
      </c>
      <c r="EA27">
        <v>61781</v>
      </c>
      <c r="EB27" s="16">
        <f t="shared" si="21"/>
        <v>0.99998511506058174</v>
      </c>
      <c r="EC27" s="16">
        <f t="shared" si="22"/>
        <v>0.94982286922092229</v>
      </c>
      <c r="ED27" s="16">
        <f t="shared" si="23"/>
        <v>0.91960644220178023</v>
      </c>
      <c r="EE27" s="16">
        <f t="shared" si="24"/>
        <v>0.91960644220178023</v>
      </c>
      <c r="EF27">
        <v>1</v>
      </c>
      <c r="EG27">
        <v>1</v>
      </c>
      <c r="EH27">
        <v>1</v>
      </c>
      <c r="EI27">
        <v>1</v>
      </c>
      <c r="EJ27">
        <v>67182</v>
      </c>
      <c r="EK27">
        <v>51459</v>
      </c>
      <c r="EL27">
        <v>56358</v>
      </c>
      <c r="EM27">
        <v>67182</v>
      </c>
      <c r="EN27" s="16">
        <f t="shared" si="25"/>
        <v>1</v>
      </c>
      <c r="EO27" s="16">
        <f t="shared" si="26"/>
        <v>0.76596409752612304</v>
      </c>
      <c r="EP27" s="16">
        <f t="shared" si="27"/>
        <v>0.838885415736358</v>
      </c>
      <c r="EQ27" s="16">
        <f t="shared" si="28"/>
        <v>1</v>
      </c>
      <c r="ER27">
        <v>1</v>
      </c>
      <c r="ES27">
        <v>1</v>
      </c>
      <c r="ET27">
        <v>1</v>
      </c>
      <c r="EU27">
        <v>1</v>
      </c>
      <c r="EV27">
        <v>1</v>
      </c>
      <c r="EW27">
        <v>1</v>
      </c>
      <c r="EX27">
        <v>67156</v>
      </c>
      <c r="EY27">
        <v>67182</v>
      </c>
      <c r="EZ27">
        <v>67182</v>
      </c>
      <c r="FA27">
        <v>0</v>
      </c>
      <c r="FB27">
        <v>57180</v>
      </c>
      <c r="FC27">
        <v>67157</v>
      </c>
      <c r="FD27" s="16">
        <f t="shared" si="29"/>
        <v>0.99961299157512429</v>
      </c>
      <c r="FE27" s="16">
        <f t="shared" si="30"/>
        <v>1</v>
      </c>
      <c r="FF27" s="16">
        <f t="shared" si="31"/>
        <v>1</v>
      </c>
      <c r="FG27" s="16">
        <f t="shared" si="32"/>
        <v>0</v>
      </c>
      <c r="FH27" s="16">
        <f t="shared" si="33"/>
        <v>0.85112083593819776</v>
      </c>
      <c r="FI27" s="16">
        <f t="shared" si="34"/>
        <v>0.99962787651454255</v>
      </c>
      <c r="FJ27">
        <v>1</v>
      </c>
      <c r="FK27">
        <v>67182</v>
      </c>
      <c r="FL27" s="16">
        <f t="shared" si="35"/>
        <v>1</v>
      </c>
      <c r="FM27">
        <v>1</v>
      </c>
      <c r="FN27">
        <v>67182</v>
      </c>
      <c r="FO27" s="16">
        <f t="shared" si="36"/>
        <v>1</v>
      </c>
      <c r="FP27">
        <v>1</v>
      </c>
      <c r="FQ27">
        <v>1</v>
      </c>
      <c r="FR27">
        <v>1</v>
      </c>
      <c r="FS27">
        <v>1</v>
      </c>
      <c r="FT27">
        <v>22359</v>
      </c>
      <c r="FU27" s="16">
        <f t="shared" si="37"/>
        <v>0.33281236045369295</v>
      </c>
      <c r="FV27">
        <v>1</v>
      </c>
      <c r="FW27">
        <v>1</v>
      </c>
      <c r="FX27">
        <v>0</v>
      </c>
      <c r="FY27" s="16">
        <f t="shared" si="38"/>
        <v>0</v>
      </c>
      <c r="FZ27">
        <v>1</v>
      </c>
      <c r="GA27">
        <v>64469</v>
      </c>
      <c r="GB27" s="16">
        <f t="shared" si="39"/>
        <v>0.95961715935816139</v>
      </c>
      <c r="GC27">
        <v>1</v>
      </c>
      <c r="GD27">
        <v>67182</v>
      </c>
      <c r="GE27" s="16">
        <f t="shared" si="40"/>
        <v>1</v>
      </c>
      <c r="GF27">
        <v>1</v>
      </c>
      <c r="GG27">
        <v>1</v>
      </c>
      <c r="GH27">
        <v>3645114</v>
      </c>
      <c r="GI27">
        <v>1</v>
      </c>
      <c r="GJ27">
        <v>3645114</v>
      </c>
      <c r="GK27" s="16">
        <f t="shared" si="41"/>
        <v>1</v>
      </c>
      <c r="GL27">
        <v>1</v>
      </c>
      <c r="GM27">
        <v>3645114</v>
      </c>
      <c r="GN27" s="16">
        <f t="shared" si="42"/>
        <v>1</v>
      </c>
      <c r="GO27">
        <v>1</v>
      </c>
      <c r="GP27">
        <v>3535071</v>
      </c>
      <c r="GQ27" s="16">
        <f t="shared" si="43"/>
        <v>0.96981082073153269</v>
      </c>
      <c r="GR27">
        <v>1</v>
      </c>
      <c r="GS27">
        <v>3465252</v>
      </c>
      <c r="GT27" s="16">
        <f t="shared" si="44"/>
        <v>0.95065668728056241</v>
      </c>
      <c r="GU27">
        <v>1</v>
      </c>
      <c r="GV27">
        <v>110331</v>
      </c>
      <c r="GW27" s="16">
        <f t="shared" si="45"/>
        <v>3.0268189143055606E-2</v>
      </c>
      <c r="GX27">
        <v>1</v>
      </c>
      <c r="GY27">
        <v>1</v>
      </c>
      <c r="GZ27">
        <v>1</v>
      </c>
      <c r="HA27">
        <v>2392536</v>
      </c>
      <c r="HB27" s="16">
        <f t="shared" si="46"/>
        <v>0.65636794898595763</v>
      </c>
      <c r="HC27">
        <v>1</v>
      </c>
      <c r="HD27">
        <v>3127477</v>
      </c>
      <c r="HE27" s="16">
        <f t="shared" si="47"/>
        <v>0.8579915470407784</v>
      </c>
      <c r="HF27">
        <v>1</v>
      </c>
      <c r="HG27">
        <v>58281</v>
      </c>
      <c r="HH27" s="16">
        <f t="shared" si="48"/>
        <v>1.598880035027711E-2</v>
      </c>
      <c r="HI27">
        <v>1</v>
      </c>
      <c r="HJ27">
        <v>84451</v>
      </c>
      <c r="HK27" s="16">
        <f t="shared" si="49"/>
        <v>2.3168274023802823E-2</v>
      </c>
      <c r="HL27">
        <v>0</v>
      </c>
      <c r="HM27">
        <v>1</v>
      </c>
      <c r="HN27">
        <v>1</v>
      </c>
      <c r="HO27">
        <v>0</v>
      </c>
      <c r="HP27" s="16">
        <f t="shared" si="50"/>
        <v>0</v>
      </c>
      <c r="HQ27">
        <v>1</v>
      </c>
      <c r="HR27">
        <v>0</v>
      </c>
      <c r="HS27" s="16">
        <f t="shared" si="51"/>
        <v>0</v>
      </c>
      <c r="HT27">
        <v>1</v>
      </c>
      <c r="HU27">
        <v>0</v>
      </c>
      <c r="HV27" s="16">
        <f t="shared" si="52"/>
        <v>0</v>
      </c>
      <c r="HW27">
        <v>1</v>
      </c>
      <c r="HX27">
        <v>1</v>
      </c>
      <c r="HY27">
        <v>1</v>
      </c>
      <c r="HZ27">
        <v>1</v>
      </c>
      <c r="IA27">
        <v>1</v>
      </c>
      <c r="IB27">
        <v>1</v>
      </c>
      <c r="IC27">
        <v>35869</v>
      </c>
      <c r="ID27">
        <v>1484436</v>
      </c>
      <c r="IE27" s="16">
        <f t="shared" si="53"/>
        <v>2.4163385959381205E-2</v>
      </c>
      <c r="IF27">
        <v>3967</v>
      </c>
      <c r="IG27">
        <v>327824</v>
      </c>
      <c r="IH27" s="16">
        <f t="shared" si="54"/>
        <v>1.2101005417541119E-2</v>
      </c>
      <c r="II27">
        <v>2586</v>
      </c>
      <c r="IJ27">
        <v>182</v>
      </c>
      <c r="IK27" s="16">
        <f t="shared" si="55"/>
        <v>3.8808271994391866E-2</v>
      </c>
      <c r="IL27">
        <v>42278</v>
      </c>
      <c r="IM27">
        <v>349</v>
      </c>
      <c r="IN27" s="16">
        <f t="shared" si="56"/>
        <v>0.59764458464773917</v>
      </c>
      <c r="IO27">
        <v>17004</v>
      </c>
      <c r="IP27">
        <v>244</v>
      </c>
      <c r="IQ27" s="16">
        <f t="shared" si="57"/>
        <v>0.24182264283210655</v>
      </c>
      <c r="IR27">
        <v>4298</v>
      </c>
      <c r="IS27">
        <v>501</v>
      </c>
      <c r="IT27" s="16">
        <f t="shared" si="58"/>
        <v>6.7283561163687347E-2</v>
      </c>
      <c r="IU27">
        <v>169</v>
      </c>
      <c r="IV27">
        <v>393</v>
      </c>
      <c r="IW27" s="16">
        <f t="shared" si="59"/>
        <v>7.8794251664914133E-3</v>
      </c>
      <c r="IX27">
        <v>553</v>
      </c>
      <c r="IY27">
        <v>2768</v>
      </c>
      <c r="IZ27" s="16">
        <f t="shared" si="60"/>
        <v>4.6561514195583596E-2</v>
      </c>
      <c r="JA27" s="4">
        <f t="shared" si="74"/>
        <v>66888</v>
      </c>
      <c r="JB27" s="4">
        <f t="shared" si="75"/>
        <v>4437</v>
      </c>
      <c r="JC27">
        <v>1200867</v>
      </c>
      <c r="JD27">
        <v>672988</v>
      </c>
      <c r="JE27">
        <v>666273</v>
      </c>
      <c r="JF27">
        <v>522481</v>
      </c>
      <c r="JG27">
        <v>71685</v>
      </c>
      <c r="JH27">
        <v>90486</v>
      </c>
      <c r="JI27">
        <v>58004</v>
      </c>
      <c r="JJ27">
        <v>99051</v>
      </c>
      <c r="JK27">
        <v>119555</v>
      </c>
      <c r="JL27">
        <v>143568</v>
      </c>
      <c r="JM27">
        <f t="shared" si="62"/>
        <v>2116384</v>
      </c>
      <c r="JN27">
        <f t="shared" si="63"/>
        <v>1528574</v>
      </c>
      <c r="JO27" s="16">
        <f t="shared" si="64"/>
        <v>0.56741451456824465</v>
      </c>
      <c r="JP27" s="16">
        <f t="shared" si="65"/>
        <v>0.44027178272036549</v>
      </c>
      <c r="JQ27" s="16">
        <f t="shared" si="66"/>
        <v>0.31481668733084356</v>
      </c>
      <c r="JR27" s="16">
        <f t="shared" si="67"/>
        <v>0.34180942499349065</v>
      </c>
      <c r="JS27" s="16">
        <f t="shared" si="68"/>
        <v>3.3871452439632882E-2</v>
      </c>
      <c r="JT27" s="16">
        <f t="shared" si="69"/>
        <v>5.9196349015487634E-2</v>
      </c>
      <c r="JU27" s="16">
        <f t="shared" si="70"/>
        <v>2.7407124604986618E-2</v>
      </c>
      <c r="JV27" s="16">
        <f t="shared" si="71"/>
        <v>6.4799610617477466E-2</v>
      </c>
      <c r="JW27" s="16">
        <f t="shared" si="72"/>
        <v>5.6490221056292242E-2</v>
      </c>
      <c r="JX27" s="16">
        <f t="shared" si="73"/>
        <v>9.3922832653178717E-2</v>
      </c>
      <c r="JY27">
        <v>1</v>
      </c>
      <c r="JZ27">
        <v>1</v>
      </c>
      <c r="KA27">
        <v>0</v>
      </c>
      <c r="KB27">
        <v>1</v>
      </c>
      <c r="KC27">
        <v>1</v>
      </c>
      <c r="KD27">
        <v>0</v>
      </c>
      <c r="KE27">
        <v>0</v>
      </c>
      <c r="KF27">
        <v>0</v>
      </c>
      <c r="KG27">
        <v>0</v>
      </c>
      <c r="KH27">
        <v>1</v>
      </c>
      <c r="KI27">
        <v>0</v>
      </c>
      <c r="KJ27">
        <v>1</v>
      </c>
      <c r="KK27">
        <v>1</v>
      </c>
      <c r="KL27">
        <v>0</v>
      </c>
      <c r="KM27">
        <v>0</v>
      </c>
      <c r="KN27">
        <v>1</v>
      </c>
      <c r="KO27">
        <v>1</v>
      </c>
      <c r="KP27">
        <v>1</v>
      </c>
      <c r="KQ27">
        <v>1</v>
      </c>
      <c r="KR27">
        <v>1</v>
      </c>
      <c r="KS27">
        <v>1</v>
      </c>
      <c r="KT27">
        <v>1</v>
      </c>
      <c r="KU27">
        <v>1</v>
      </c>
      <c r="KV27">
        <v>1</v>
      </c>
      <c r="KW27">
        <v>1</v>
      </c>
      <c r="KX27">
        <v>1</v>
      </c>
      <c r="KY27">
        <v>1</v>
      </c>
      <c r="KZ27">
        <v>1</v>
      </c>
      <c r="LA27">
        <v>1</v>
      </c>
      <c r="LB27">
        <v>1</v>
      </c>
      <c r="LC27">
        <v>1</v>
      </c>
      <c r="LD27">
        <v>1</v>
      </c>
      <c r="LE27">
        <v>1</v>
      </c>
      <c r="LF27">
        <v>1</v>
      </c>
      <c r="LG27">
        <v>1</v>
      </c>
      <c r="LH27">
        <v>1</v>
      </c>
      <c r="LI27">
        <v>1</v>
      </c>
      <c r="LJ27">
        <v>1</v>
      </c>
      <c r="LK27">
        <v>1</v>
      </c>
      <c r="LL27">
        <v>1</v>
      </c>
      <c r="LM27">
        <v>1</v>
      </c>
      <c r="LN27">
        <v>1</v>
      </c>
      <c r="LO27">
        <v>1</v>
      </c>
      <c r="LP27">
        <v>1</v>
      </c>
      <c r="LQ27">
        <v>1</v>
      </c>
      <c r="LR27">
        <v>1</v>
      </c>
      <c r="LS27">
        <v>1</v>
      </c>
      <c r="LT27">
        <v>1</v>
      </c>
      <c r="LU27">
        <v>1</v>
      </c>
      <c r="LV27">
        <v>1</v>
      </c>
      <c r="LW27">
        <v>1</v>
      </c>
      <c r="LX27">
        <v>1</v>
      </c>
      <c r="LY27">
        <v>1</v>
      </c>
      <c r="LZ27">
        <v>1</v>
      </c>
      <c r="MA27">
        <v>1</v>
      </c>
      <c r="MB27">
        <v>1</v>
      </c>
      <c r="MC27">
        <v>1</v>
      </c>
      <c r="MD27">
        <v>1</v>
      </c>
      <c r="ME27">
        <v>1</v>
      </c>
      <c r="MF27">
        <v>1</v>
      </c>
      <c r="MG27">
        <v>1</v>
      </c>
      <c r="MH27">
        <v>1</v>
      </c>
      <c r="MI27">
        <v>0</v>
      </c>
      <c r="MJ27" t="s">
        <v>1148</v>
      </c>
      <c r="MK27" t="s">
        <v>1148</v>
      </c>
      <c r="ML27" t="s">
        <v>1148</v>
      </c>
      <c r="MM27">
        <v>1</v>
      </c>
      <c r="MN27">
        <v>0</v>
      </c>
      <c r="MO27">
        <v>1</v>
      </c>
      <c r="MP27">
        <v>1</v>
      </c>
      <c r="MQ27" t="s">
        <v>1148</v>
      </c>
      <c r="MR27" t="s">
        <v>1148</v>
      </c>
      <c r="MS27" t="s">
        <v>1148</v>
      </c>
      <c r="MT27" t="s">
        <v>1148</v>
      </c>
      <c r="MU27" t="s">
        <v>1148</v>
      </c>
      <c r="MV27" t="s">
        <v>1148</v>
      </c>
      <c r="MW27">
        <v>1</v>
      </c>
      <c r="MX27" s="12">
        <v>42103.706886574073</v>
      </c>
      <c r="MY27" t="s">
        <v>1297</v>
      </c>
      <c r="MZ27" s="12">
        <v>42150.759725925927</v>
      </c>
      <c r="NA27" t="s">
        <v>1203</v>
      </c>
      <c r="NB27" s="12">
        <v>42150.759725925927</v>
      </c>
      <c r="NC27" t="s">
        <v>1203</v>
      </c>
    </row>
    <row r="28" spans="1:367" x14ac:dyDescent="0.3">
      <c r="A28" t="s">
        <v>1296</v>
      </c>
      <c r="B28">
        <v>1</v>
      </c>
      <c r="C28">
        <v>1</v>
      </c>
      <c r="D28">
        <v>1</v>
      </c>
      <c r="E28">
        <v>1</v>
      </c>
      <c r="F28">
        <v>1</v>
      </c>
      <c r="G28">
        <v>1</v>
      </c>
      <c r="H28">
        <v>1</v>
      </c>
      <c r="I28">
        <v>1</v>
      </c>
      <c r="J28">
        <v>1</v>
      </c>
      <c r="K28">
        <v>1</v>
      </c>
      <c r="L28">
        <v>1</v>
      </c>
      <c r="M28">
        <v>1</v>
      </c>
      <c r="N28">
        <v>1</v>
      </c>
      <c r="O28">
        <v>1</v>
      </c>
      <c r="P28">
        <v>1</v>
      </c>
      <c r="Q28">
        <v>1</v>
      </c>
      <c r="R28">
        <v>1</v>
      </c>
      <c r="S28">
        <v>1</v>
      </c>
      <c r="T28" t="s">
        <v>1148</v>
      </c>
      <c r="U28">
        <v>1</v>
      </c>
      <c r="V28" t="s">
        <v>1148</v>
      </c>
      <c r="W28">
        <v>1</v>
      </c>
      <c r="X28" t="s">
        <v>1148</v>
      </c>
      <c r="Y28" t="s">
        <v>1148</v>
      </c>
      <c r="Z28" t="s">
        <v>1148</v>
      </c>
      <c r="AA28" t="s">
        <v>1148</v>
      </c>
      <c r="AB28" t="s">
        <v>1148</v>
      </c>
      <c r="AC28" t="s">
        <v>1148</v>
      </c>
      <c r="AD28">
        <v>1</v>
      </c>
      <c r="AE28">
        <v>1</v>
      </c>
      <c r="AF28">
        <v>1</v>
      </c>
      <c r="AG28">
        <v>1</v>
      </c>
      <c r="AH28">
        <v>1</v>
      </c>
      <c r="AI28">
        <v>1</v>
      </c>
      <c r="AJ28">
        <v>1</v>
      </c>
      <c r="AK28">
        <v>1</v>
      </c>
      <c r="AL28">
        <v>1</v>
      </c>
      <c r="AM28">
        <v>1</v>
      </c>
      <c r="AN28">
        <v>1</v>
      </c>
      <c r="AO28">
        <v>1</v>
      </c>
      <c r="AP28">
        <v>0</v>
      </c>
      <c r="AQ28">
        <v>1</v>
      </c>
      <c r="AR28">
        <v>1</v>
      </c>
      <c r="AS28">
        <v>0</v>
      </c>
      <c r="AT28">
        <v>2</v>
      </c>
      <c r="AU28" t="s">
        <v>1148</v>
      </c>
      <c r="AV28" s="13">
        <v>37872</v>
      </c>
      <c r="AW28">
        <v>0</v>
      </c>
      <c r="AX28">
        <v>39221</v>
      </c>
      <c r="AY28" s="16">
        <f t="shared" si="0"/>
        <v>0</v>
      </c>
      <c r="AZ28" s="16">
        <f t="shared" si="1"/>
        <v>1.0356199831009716</v>
      </c>
      <c r="BA28" s="13">
        <v>222114</v>
      </c>
      <c r="BB28">
        <v>254695</v>
      </c>
      <c r="BC28" s="16">
        <f t="shared" si="2"/>
        <v>1.1466859360508568</v>
      </c>
      <c r="BD28">
        <v>234748</v>
      </c>
      <c r="BE28" s="16">
        <f t="shared" si="76"/>
        <v>1.056880700901339</v>
      </c>
      <c r="BF28" s="13">
        <v>286881</v>
      </c>
      <c r="BG28">
        <v>420091</v>
      </c>
      <c r="BH28" s="16">
        <f t="shared" si="4"/>
        <v>1.4643388722153088</v>
      </c>
      <c r="BI28">
        <v>209241</v>
      </c>
      <c r="BJ28" s="16">
        <f t="shared" si="5"/>
        <v>0.72936513746117726</v>
      </c>
      <c r="BK28" s="13">
        <v>2221774</v>
      </c>
      <c r="BL28">
        <v>2106736</v>
      </c>
      <c r="BM28" s="16">
        <f t="shared" si="6"/>
        <v>0.9482224564694699</v>
      </c>
      <c r="BN28">
        <v>908804</v>
      </c>
      <c r="BO28" s="16">
        <f t="shared" si="7"/>
        <v>0.40904430423616445</v>
      </c>
      <c r="BP28">
        <v>84</v>
      </c>
      <c r="BQ28">
        <v>34</v>
      </c>
      <c r="BR28">
        <v>35</v>
      </c>
      <c r="BS28">
        <v>3</v>
      </c>
      <c r="BT28">
        <v>323</v>
      </c>
      <c r="BU28">
        <v>97</v>
      </c>
      <c r="BV28">
        <v>211</v>
      </c>
      <c r="BW28">
        <v>39</v>
      </c>
      <c r="BX28" s="13">
        <v>55012.166666666672</v>
      </c>
      <c r="BY28" s="13">
        <v>55012.166666666672</v>
      </c>
      <c r="BZ28">
        <v>39344</v>
      </c>
      <c r="CA28">
        <v>40438</v>
      </c>
      <c r="CB28" s="16">
        <f t="shared" si="8"/>
        <v>0.71518724645760179</v>
      </c>
      <c r="CC28" s="16">
        <f t="shared" si="9"/>
        <v>0.73507375641146044</v>
      </c>
      <c r="CD28" s="17">
        <v>206859</v>
      </c>
      <c r="CE28" s="17">
        <v>206859</v>
      </c>
      <c r="CF28">
        <v>163435</v>
      </c>
      <c r="CG28">
        <v>165976</v>
      </c>
      <c r="CH28" s="16">
        <f t="shared" si="10"/>
        <v>0.79007923271407099</v>
      </c>
      <c r="CI28" s="16">
        <f t="shared" si="11"/>
        <v>0.80236296221097458</v>
      </c>
      <c r="CJ28" s="13">
        <v>101027</v>
      </c>
      <c r="CK28" s="13">
        <v>101027</v>
      </c>
      <c r="CL28">
        <v>18798</v>
      </c>
      <c r="CM28">
        <v>19651</v>
      </c>
      <c r="CN28" s="16">
        <f t="shared" si="12"/>
        <v>0.18606907064448117</v>
      </c>
      <c r="CO28" s="16">
        <f t="shared" si="13"/>
        <v>0.19451235808249279</v>
      </c>
      <c r="CP28" s="13">
        <v>105832</v>
      </c>
      <c r="CQ28" s="13">
        <v>105832</v>
      </c>
      <c r="CR28">
        <v>9318</v>
      </c>
      <c r="CS28">
        <v>9724</v>
      </c>
      <c r="CT28" s="16">
        <f t="shared" si="14"/>
        <v>8.8045203719101975E-2</v>
      </c>
      <c r="CU28" s="16">
        <f t="shared" si="15"/>
        <v>9.1881472522488475E-2</v>
      </c>
      <c r="CV28">
        <v>37961</v>
      </c>
      <c r="CW28">
        <v>1</v>
      </c>
      <c r="CX28">
        <v>1</v>
      </c>
      <c r="CY28">
        <v>1</v>
      </c>
      <c r="CZ28">
        <v>1</v>
      </c>
      <c r="DA28">
        <v>37961</v>
      </c>
      <c r="DB28" s="16">
        <f t="shared" si="16"/>
        <v>1</v>
      </c>
      <c r="DC28">
        <v>1</v>
      </c>
      <c r="DD28">
        <v>10328</v>
      </c>
      <c r="DE28" s="16">
        <f t="shared" si="17"/>
        <v>0.27206870208898609</v>
      </c>
      <c r="DF28">
        <v>1</v>
      </c>
      <c r="DG28">
        <v>37961</v>
      </c>
      <c r="DH28" s="16">
        <f t="shared" si="18"/>
        <v>1</v>
      </c>
      <c r="DI28">
        <v>1</v>
      </c>
      <c r="DJ28">
        <v>1</v>
      </c>
      <c r="DK28">
        <v>1</v>
      </c>
      <c r="DL28">
        <v>1</v>
      </c>
      <c r="DM28">
        <v>37961</v>
      </c>
      <c r="DN28" s="16">
        <f t="shared" si="19"/>
        <v>1</v>
      </c>
      <c r="DO28">
        <v>1</v>
      </c>
      <c r="DP28">
        <v>37961</v>
      </c>
      <c r="DQ28" s="16">
        <f t="shared" si="20"/>
        <v>1</v>
      </c>
      <c r="DR28">
        <v>1</v>
      </c>
      <c r="DS28">
        <v>1</v>
      </c>
      <c r="DT28">
        <v>1</v>
      </c>
      <c r="DU28">
        <v>1</v>
      </c>
      <c r="DV28">
        <v>1</v>
      </c>
      <c r="DW28">
        <v>1</v>
      </c>
      <c r="DX28">
        <v>33728</v>
      </c>
      <c r="DY28">
        <v>6053</v>
      </c>
      <c r="DZ28">
        <v>25968</v>
      </c>
      <c r="EA28">
        <v>37961</v>
      </c>
      <c r="EB28" s="16">
        <f t="shared" si="21"/>
        <v>0.88849081952530229</v>
      </c>
      <c r="EC28" s="16">
        <f t="shared" si="22"/>
        <v>0.15945312294196676</v>
      </c>
      <c r="ED28" s="16">
        <f t="shared" si="23"/>
        <v>0.68407049340112225</v>
      </c>
      <c r="EE28" s="16">
        <f t="shared" si="24"/>
        <v>1</v>
      </c>
      <c r="EF28">
        <v>1</v>
      </c>
      <c r="EG28">
        <v>1</v>
      </c>
      <c r="EH28">
        <v>1</v>
      </c>
      <c r="EI28">
        <v>1</v>
      </c>
      <c r="EJ28">
        <v>0</v>
      </c>
      <c r="EK28">
        <v>0</v>
      </c>
      <c r="EL28">
        <v>0</v>
      </c>
      <c r="EM28">
        <v>19260</v>
      </c>
      <c r="EN28" s="16">
        <f t="shared" si="25"/>
        <v>0</v>
      </c>
      <c r="EO28" s="16">
        <f t="shared" si="26"/>
        <v>0</v>
      </c>
      <c r="EP28" s="16">
        <f t="shared" si="27"/>
        <v>0</v>
      </c>
      <c r="EQ28" s="16">
        <f t="shared" si="28"/>
        <v>0.50736281973604491</v>
      </c>
      <c r="ER28">
        <v>1</v>
      </c>
      <c r="ES28">
        <v>1</v>
      </c>
      <c r="ET28">
        <v>1</v>
      </c>
      <c r="EU28">
        <v>1</v>
      </c>
      <c r="EV28">
        <v>1</v>
      </c>
      <c r="EW28">
        <v>1</v>
      </c>
      <c r="EX28">
        <v>37866</v>
      </c>
      <c r="EY28">
        <v>37871</v>
      </c>
      <c r="EZ28">
        <v>37846</v>
      </c>
      <c r="FA28">
        <v>35842</v>
      </c>
      <c r="FB28">
        <v>37865</v>
      </c>
      <c r="FC28">
        <v>37839</v>
      </c>
      <c r="FD28" s="16">
        <f t="shared" si="29"/>
        <v>0.99749743157451065</v>
      </c>
      <c r="FE28" s="16">
        <f t="shared" si="30"/>
        <v>0.99762914570216799</v>
      </c>
      <c r="FF28" s="16">
        <f t="shared" si="31"/>
        <v>0.99697057506388131</v>
      </c>
      <c r="FG28" s="16">
        <f t="shared" si="32"/>
        <v>0.94417955269882248</v>
      </c>
      <c r="FH28" s="16">
        <f t="shared" si="33"/>
        <v>0.99747108874897916</v>
      </c>
      <c r="FI28" s="16">
        <f t="shared" si="34"/>
        <v>0.99678617528516111</v>
      </c>
      <c r="FJ28">
        <v>1</v>
      </c>
      <c r="FK28">
        <v>37931</v>
      </c>
      <c r="FL28" s="16">
        <f t="shared" si="35"/>
        <v>0.999209715234056</v>
      </c>
      <c r="FM28">
        <v>1</v>
      </c>
      <c r="FN28">
        <v>28087</v>
      </c>
      <c r="FO28" s="16">
        <f t="shared" si="36"/>
        <v>0.73989094070229977</v>
      </c>
      <c r="FP28">
        <v>1</v>
      </c>
      <c r="FQ28">
        <v>1</v>
      </c>
      <c r="FR28">
        <v>1</v>
      </c>
      <c r="FS28">
        <v>1</v>
      </c>
      <c r="FT28">
        <v>31526</v>
      </c>
      <c r="FU28" s="16">
        <f t="shared" si="37"/>
        <v>0.83048391770501306</v>
      </c>
      <c r="FV28">
        <v>0</v>
      </c>
      <c r="FW28">
        <v>1</v>
      </c>
      <c r="FX28">
        <v>14</v>
      </c>
      <c r="FY28" s="16">
        <f t="shared" si="38"/>
        <v>3.6879955744053108E-4</v>
      </c>
      <c r="FZ28">
        <v>1</v>
      </c>
      <c r="GA28">
        <v>37961</v>
      </c>
      <c r="GB28" s="16">
        <f t="shared" si="39"/>
        <v>1</v>
      </c>
      <c r="GC28">
        <v>0</v>
      </c>
      <c r="GD28" t="s">
        <v>1148</v>
      </c>
      <c r="GE28" s="16" t="str">
        <f t="shared" si="40"/>
        <v>No Data</v>
      </c>
      <c r="GF28">
        <v>1</v>
      </c>
      <c r="GG28">
        <v>1</v>
      </c>
      <c r="GH28">
        <v>1133989</v>
      </c>
      <c r="GI28">
        <v>1</v>
      </c>
      <c r="GJ28">
        <v>1133989</v>
      </c>
      <c r="GK28" s="16">
        <f t="shared" si="41"/>
        <v>1</v>
      </c>
      <c r="GL28">
        <v>1</v>
      </c>
      <c r="GM28">
        <v>1133989</v>
      </c>
      <c r="GN28" s="16">
        <f t="shared" si="42"/>
        <v>1</v>
      </c>
      <c r="GO28">
        <v>1</v>
      </c>
      <c r="GP28">
        <v>1115220</v>
      </c>
      <c r="GQ28" s="16">
        <f t="shared" si="43"/>
        <v>0.98344869306492388</v>
      </c>
      <c r="GR28">
        <v>1</v>
      </c>
      <c r="GS28">
        <v>1117757</v>
      </c>
      <c r="GT28" s="16">
        <f t="shared" si="44"/>
        <v>0.98568592817037903</v>
      </c>
      <c r="GU28">
        <v>1</v>
      </c>
      <c r="GV28">
        <v>975257</v>
      </c>
      <c r="GW28" s="16">
        <f t="shared" si="45"/>
        <v>0.86002333355967298</v>
      </c>
      <c r="GX28">
        <v>1</v>
      </c>
      <c r="GY28">
        <v>1</v>
      </c>
      <c r="GZ28">
        <v>1</v>
      </c>
      <c r="HA28">
        <v>716593</v>
      </c>
      <c r="HB28" s="16">
        <f t="shared" si="46"/>
        <v>0.63192235550785769</v>
      </c>
      <c r="HC28">
        <v>1</v>
      </c>
      <c r="HD28">
        <v>1012721</v>
      </c>
      <c r="HE28" s="16">
        <f t="shared" si="47"/>
        <v>0.89306069106490449</v>
      </c>
      <c r="HF28">
        <v>0</v>
      </c>
      <c r="HG28" t="s">
        <v>1148</v>
      </c>
      <c r="HH28" s="16" t="str">
        <f t="shared" si="48"/>
        <v>No Data</v>
      </c>
      <c r="HI28">
        <v>1</v>
      </c>
      <c r="HJ28">
        <v>93616</v>
      </c>
      <c r="HK28" s="16">
        <f t="shared" si="49"/>
        <v>8.2554592681234121E-2</v>
      </c>
      <c r="HL28">
        <v>1</v>
      </c>
      <c r="HM28">
        <v>1</v>
      </c>
      <c r="HN28">
        <v>0</v>
      </c>
      <c r="HO28" t="s">
        <v>1148</v>
      </c>
      <c r="HP28" s="16" t="str">
        <f t="shared" si="50"/>
        <v>No Data</v>
      </c>
      <c r="HQ28">
        <v>1</v>
      </c>
      <c r="HR28">
        <v>917837</v>
      </c>
      <c r="HS28" s="16">
        <f t="shared" si="51"/>
        <v>0.80938792175232743</v>
      </c>
      <c r="HT28">
        <v>1</v>
      </c>
      <c r="HU28">
        <v>113397</v>
      </c>
      <c r="HV28" s="16">
        <f t="shared" si="52"/>
        <v>9.9998324498738522E-2</v>
      </c>
      <c r="HW28">
        <v>1</v>
      </c>
      <c r="HX28">
        <v>1</v>
      </c>
      <c r="HY28">
        <v>1</v>
      </c>
      <c r="HZ28">
        <v>1</v>
      </c>
      <c r="IA28">
        <v>1</v>
      </c>
      <c r="IB28">
        <v>1</v>
      </c>
      <c r="IC28">
        <v>926418</v>
      </c>
      <c r="ID28">
        <v>937860</v>
      </c>
      <c r="IE28" s="16">
        <f t="shared" si="53"/>
        <v>0.98779988484421977</v>
      </c>
      <c r="IF28">
        <v>931313</v>
      </c>
      <c r="IG28">
        <v>943856</v>
      </c>
      <c r="IH28" s="16">
        <f t="shared" si="54"/>
        <v>0.98671089657744404</v>
      </c>
      <c r="II28">
        <v>0</v>
      </c>
      <c r="IJ28">
        <v>2720</v>
      </c>
      <c r="IK28" s="16">
        <f t="shared" si="55"/>
        <v>6.9345298796655103E-2</v>
      </c>
      <c r="IL28">
        <v>0</v>
      </c>
      <c r="IM28">
        <v>19241</v>
      </c>
      <c r="IN28" s="16">
        <f t="shared" si="56"/>
        <v>0.4905415052008974</v>
      </c>
      <c r="IO28">
        <v>0</v>
      </c>
      <c r="IP28">
        <v>6739</v>
      </c>
      <c r="IQ28" s="16">
        <f t="shared" si="57"/>
        <v>0.1718080766877422</v>
      </c>
      <c r="IR28">
        <v>0</v>
      </c>
      <c r="IS28">
        <v>3944</v>
      </c>
      <c r="IT28" s="16">
        <f t="shared" si="58"/>
        <v>0.1005506832551499</v>
      </c>
      <c r="IU28">
        <v>0</v>
      </c>
      <c r="IV28">
        <v>1293</v>
      </c>
      <c r="IW28" s="16">
        <f t="shared" si="59"/>
        <v>3.2964511523557005E-2</v>
      </c>
      <c r="IX28">
        <v>0</v>
      </c>
      <c r="IY28">
        <v>5287</v>
      </c>
      <c r="IZ28" s="16">
        <f t="shared" si="60"/>
        <v>0.13478992453599836</v>
      </c>
      <c r="JA28" s="4">
        <f t="shared" si="74"/>
        <v>0</v>
      </c>
      <c r="JB28" s="4">
        <f t="shared" si="75"/>
        <v>39224</v>
      </c>
      <c r="JC28">
        <v>723053</v>
      </c>
      <c r="JD28">
        <v>82265</v>
      </c>
      <c r="JE28">
        <v>154736</v>
      </c>
      <c r="JF28">
        <v>83935</v>
      </c>
      <c r="JG28">
        <v>30588</v>
      </c>
      <c r="JH28">
        <v>11823</v>
      </c>
      <c r="JI28">
        <v>20396</v>
      </c>
      <c r="JJ28">
        <v>5582</v>
      </c>
      <c r="JK28">
        <v>20857</v>
      </c>
      <c r="JL28">
        <v>6339</v>
      </c>
      <c r="JM28">
        <f t="shared" si="62"/>
        <v>949630</v>
      </c>
      <c r="JN28">
        <f t="shared" si="63"/>
        <v>189944</v>
      </c>
      <c r="JO28" s="16">
        <f t="shared" si="64"/>
        <v>0.7614049682507924</v>
      </c>
      <c r="JP28" s="16">
        <f t="shared" si="65"/>
        <v>0.4331013351303542</v>
      </c>
      <c r="JQ28" s="16">
        <f t="shared" si="66"/>
        <v>0.16294346219053737</v>
      </c>
      <c r="JR28" s="16">
        <f t="shared" si="67"/>
        <v>0.44189340016004719</v>
      </c>
      <c r="JS28" s="16">
        <f t="shared" si="68"/>
        <v>3.2210439855522674E-2</v>
      </c>
      <c r="JT28" s="16">
        <f t="shared" si="69"/>
        <v>6.2244661584467002E-2</v>
      </c>
      <c r="JU28" s="16">
        <f t="shared" si="70"/>
        <v>2.1477838737192379E-2</v>
      </c>
      <c r="JV28" s="16">
        <f t="shared" si="71"/>
        <v>2.9387608979488691E-2</v>
      </c>
      <c r="JW28" s="16">
        <f t="shared" si="72"/>
        <v>2.1963290965955163E-2</v>
      </c>
      <c r="JX28" s="16">
        <f t="shared" si="73"/>
        <v>3.3372994145642924E-2</v>
      </c>
      <c r="JY28">
        <v>1</v>
      </c>
      <c r="JZ28">
        <v>1</v>
      </c>
      <c r="KA28">
        <v>1</v>
      </c>
      <c r="KB28">
        <v>1</v>
      </c>
      <c r="KC28">
        <v>1</v>
      </c>
      <c r="KD28">
        <v>1</v>
      </c>
      <c r="KE28">
        <v>1</v>
      </c>
      <c r="KF28">
        <v>1</v>
      </c>
      <c r="KG28">
        <v>1</v>
      </c>
      <c r="KH28">
        <v>0</v>
      </c>
      <c r="KI28">
        <v>0</v>
      </c>
      <c r="KJ28">
        <v>0</v>
      </c>
      <c r="KK28">
        <v>1</v>
      </c>
      <c r="KL28">
        <v>1</v>
      </c>
      <c r="KM28">
        <v>1</v>
      </c>
      <c r="KN28">
        <v>1</v>
      </c>
      <c r="KO28">
        <v>1</v>
      </c>
      <c r="KP28">
        <v>1</v>
      </c>
      <c r="KQ28">
        <v>1</v>
      </c>
      <c r="KR28">
        <v>0</v>
      </c>
      <c r="KS28">
        <v>1</v>
      </c>
      <c r="KT28">
        <v>0</v>
      </c>
      <c r="KU28">
        <v>1</v>
      </c>
      <c r="KV28">
        <v>0</v>
      </c>
      <c r="KW28">
        <v>1</v>
      </c>
      <c r="KX28">
        <v>0</v>
      </c>
      <c r="KY28">
        <v>1</v>
      </c>
      <c r="KZ28">
        <v>1</v>
      </c>
      <c r="LA28">
        <v>1</v>
      </c>
      <c r="LB28">
        <v>1</v>
      </c>
      <c r="LC28">
        <v>0</v>
      </c>
      <c r="LD28">
        <v>0</v>
      </c>
      <c r="LE28">
        <v>1</v>
      </c>
      <c r="LF28">
        <v>1</v>
      </c>
      <c r="LG28">
        <v>1</v>
      </c>
      <c r="LH28">
        <v>1</v>
      </c>
      <c r="LI28">
        <v>1</v>
      </c>
      <c r="LJ28">
        <v>0</v>
      </c>
      <c r="LK28">
        <v>1</v>
      </c>
      <c r="LL28">
        <v>1</v>
      </c>
      <c r="LM28">
        <v>0</v>
      </c>
      <c r="LN28">
        <v>0</v>
      </c>
      <c r="LO28">
        <v>0</v>
      </c>
      <c r="LP28">
        <v>0</v>
      </c>
      <c r="LQ28">
        <v>1</v>
      </c>
      <c r="LR28">
        <v>1</v>
      </c>
      <c r="LS28">
        <v>1</v>
      </c>
      <c r="LT28">
        <v>1</v>
      </c>
      <c r="LU28">
        <v>1</v>
      </c>
      <c r="LV28">
        <v>1</v>
      </c>
      <c r="LW28">
        <v>1</v>
      </c>
      <c r="LX28">
        <v>1</v>
      </c>
      <c r="LY28">
        <v>1</v>
      </c>
      <c r="LZ28">
        <v>1</v>
      </c>
      <c r="MA28">
        <v>1</v>
      </c>
      <c r="MB28">
        <v>1</v>
      </c>
      <c r="MC28">
        <v>1</v>
      </c>
      <c r="MD28">
        <v>1</v>
      </c>
      <c r="ME28">
        <v>1</v>
      </c>
      <c r="MF28">
        <v>1</v>
      </c>
      <c r="MG28">
        <v>1</v>
      </c>
      <c r="MH28">
        <v>1</v>
      </c>
      <c r="MI28">
        <v>1</v>
      </c>
      <c r="MJ28" t="s">
        <v>1148</v>
      </c>
      <c r="MK28" t="s">
        <v>1148</v>
      </c>
      <c r="ML28" t="s">
        <v>1148</v>
      </c>
      <c r="MM28">
        <v>2</v>
      </c>
      <c r="MN28">
        <v>0</v>
      </c>
      <c r="MO28">
        <v>0</v>
      </c>
      <c r="MP28">
        <v>0</v>
      </c>
      <c r="MQ28" t="s">
        <v>1148</v>
      </c>
      <c r="MR28" t="s">
        <v>1148</v>
      </c>
      <c r="MS28" t="s">
        <v>1148</v>
      </c>
      <c r="MT28" t="s">
        <v>1148</v>
      </c>
      <c r="MU28" t="s">
        <v>1148</v>
      </c>
      <c r="MV28" t="s">
        <v>1148</v>
      </c>
      <c r="MW28">
        <v>1</v>
      </c>
      <c r="MX28" s="12">
        <v>42093.687268518515</v>
      </c>
      <c r="MY28" t="s">
        <v>1295</v>
      </c>
      <c r="MZ28" s="12">
        <v>42150.732484756947</v>
      </c>
      <c r="NA28" t="s">
        <v>1295</v>
      </c>
      <c r="NB28" s="12">
        <v>42150.732484756947</v>
      </c>
      <c r="NC28" t="s">
        <v>1295</v>
      </c>
    </row>
    <row r="29" spans="1:367" x14ac:dyDescent="0.3">
      <c r="A29" t="s">
        <v>1294</v>
      </c>
      <c r="B29">
        <v>1</v>
      </c>
      <c r="C29">
        <v>0</v>
      </c>
      <c r="D29">
        <v>1</v>
      </c>
      <c r="E29">
        <v>0</v>
      </c>
      <c r="F29" t="s">
        <v>1148</v>
      </c>
      <c r="G29">
        <v>1</v>
      </c>
      <c r="H29">
        <v>0</v>
      </c>
      <c r="I29">
        <v>1</v>
      </c>
      <c r="J29">
        <v>1</v>
      </c>
      <c r="K29">
        <v>1</v>
      </c>
      <c r="L29">
        <v>1</v>
      </c>
      <c r="M29">
        <v>1</v>
      </c>
      <c r="N29">
        <v>0</v>
      </c>
      <c r="O29" t="s">
        <v>1148</v>
      </c>
      <c r="P29">
        <v>0</v>
      </c>
      <c r="Q29" t="s">
        <v>1148</v>
      </c>
      <c r="R29">
        <v>0</v>
      </c>
      <c r="S29" t="s">
        <v>1148</v>
      </c>
      <c r="T29" t="s">
        <v>1148</v>
      </c>
      <c r="U29">
        <v>1</v>
      </c>
      <c r="V29">
        <v>1</v>
      </c>
      <c r="W29">
        <v>1</v>
      </c>
      <c r="X29" t="s">
        <v>1148</v>
      </c>
      <c r="Y29" t="s">
        <v>1148</v>
      </c>
      <c r="Z29" t="s">
        <v>1148</v>
      </c>
      <c r="AA29" t="s">
        <v>1148</v>
      </c>
      <c r="AB29" t="s">
        <v>1148</v>
      </c>
      <c r="AC29" t="s">
        <v>1148</v>
      </c>
      <c r="AD29">
        <v>1</v>
      </c>
      <c r="AE29">
        <v>1</v>
      </c>
      <c r="AF29">
        <v>1</v>
      </c>
      <c r="AG29">
        <v>0</v>
      </c>
      <c r="AH29" t="s">
        <v>1148</v>
      </c>
      <c r="AI29">
        <v>1</v>
      </c>
      <c r="AJ29">
        <v>1</v>
      </c>
      <c r="AK29">
        <v>1</v>
      </c>
      <c r="AL29">
        <v>1</v>
      </c>
      <c r="AM29">
        <v>0</v>
      </c>
      <c r="AN29">
        <v>1</v>
      </c>
      <c r="AO29">
        <v>0</v>
      </c>
      <c r="AP29">
        <v>1</v>
      </c>
      <c r="AQ29">
        <v>1</v>
      </c>
      <c r="AR29">
        <v>1</v>
      </c>
      <c r="AS29">
        <v>0</v>
      </c>
      <c r="AT29">
        <v>2</v>
      </c>
      <c r="AU29" t="s">
        <v>1148</v>
      </c>
      <c r="AV29" s="13">
        <v>74184</v>
      </c>
      <c r="AW29">
        <v>54623</v>
      </c>
      <c r="AX29">
        <v>11303</v>
      </c>
      <c r="AY29" s="16">
        <f t="shared" si="0"/>
        <v>0.73631780437830263</v>
      </c>
      <c r="AZ29" s="16">
        <f t="shared" si="1"/>
        <v>0.88868219562169737</v>
      </c>
      <c r="BA29" s="13">
        <v>425610</v>
      </c>
      <c r="BB29">
        <v>415766</v>
      </c>
      <c r="BC29" s="16">
        <f t="shared" si="2"/>
        <v>0.97687084420008929</v>
      </c>
      <c r="BD29">
        <v>335051</v>
      </c>
      <c r="BE29" s="16">
        <f t="shared" si="76"/>
        <v>0.78722539414017523</v>
      </c>
      <c r="BF29" s="13">
        <v>550462</v>
      </c>
      <c r="BG29">
        <v>626137</v>
      </c>
      <c r="BH29" s="16">
        <f t="shared" si="4"/>
        <v>1.1374754297299359</v>
      </c>
      <c r="BI29">
        <v>177422</v>
      </c>
      <c r="BJ29" s="16">
        <f t="shared" si="5"/>
        <v>0.32231471018889585</v>
      </c>
      <c r="BK29" s="13">
        <v>4594036</v>
      </c>
      <c r="BL29">
        <v>2438765</v>
      </c>
      <c r="BM29" s="16">
        <f t="shared" si="6"/>
        <v>0.53085456883663951</v>
      </c>
      <c r="BN29">
        <v>1429382</v>
      </c>
      <c r="BO29" s="16">
        <f t="shared" si="7"/>
        <v>0.31113861537001453</v>
      </c>
      <c r="BP29">
        <v>331</v>
      </c>
      <c r="BQ29">
        <v>16</v>
      </c>
      <c r="BR29">
        <v>233</v>
      </c>
      <c r="BS29">
        <v>8</v>
      </c>
      <c r="BT29">
        <v>192</v>
      </c>
      <c r="BU29">
        <v>75</v>
      </c>
      <c r="BV29">
        <v>64</v>
      </c>
      <c r="BW29">
        <v>41</v>
      </c>
      <c r="BX29" s="13">
        <v>105704.91666666667</v>
      </c>
      <c r="BY29" s="13">
        <v>105704.91666666667</v>
      </c>
      <c r="BZ29">
        <v>29120</v>
      </c>
      <c r="CA29">
        <v>31371</v>
      </c>
      <c r="CB29" s="16">
        <f t="shared" si="8"/>
        <v>0.27548387452806911</v>
      </c>
      <c r="CC29" s="16">
        <f t="shared" si="9"/>
        <v>0.29677900507623817</v>
      </c>
      <c r="CD29" s="17">
        <v>396431</v>
      </c>
      <c r="CE29" s="17">
        <v>396431</v>
      </c>
      <c r="CF29">
        <v>208720</v>
      </c>
      <c r="CG29">
        <v>209813</v>
      </c>
      <c r="CH29" s="16">
        <f t="shared" si="10"/>
        <v>0.52649767550973559</v>
      </c>
      <c r="CI29" s="16">
        <f t="shared" si="11"/>
        <v>0.52925477573650903</v>
      </c>
      <c r="CJ29" s="13">
        <v>193504</v>
      </c>
      <c r="CK29" s="13">
        <v>193504</v>
      </c>
      <c r="CL29">
        <v>20850</v>
      </c>
      <c r="CM29">
        <v>21416</v>
      </c>
      <c r="CN29" s="16">
        <f t="shared" si="12"/>
        <v>0.10774971060029767</v>
      </c>
      <c r="CO29" s="16">
        <f t="shared" si="13"/>
        <v>0.11067471473457913</v>
      </c>
      <c r="CP29" s="13">
        <v>202927</v>
      </c>
      <c r="CQ29" s="13">
        <v>202927</v>
      </c>
      <c r="CR29">
        <v>11202</v>
      </c>
      <c r="CS29">
        <v>11944</v>
      </c>
      <c r="CT29" s="16">
        <f t="shared" si="14"/>
        <v>5.5202117017449627E-2</v>
      </c>
      <c r="CU29" s="16">
        <f t="shared" si="15"/>
        <v>5.8858604325693474E-2</v>
      </c>
      <c r="CV29">
        <v>65926</v>
      </c>
      <c r="CW29">
        <v>1</v>
      </c>
      <c r="CX29">
        <v>1</v>
      </c>
      <c r="CY29">
        <v>1</v>
      </c>
      <c r="CZ29">
        <v>1</v>
      </c>
      <c r="DA29">
        <v>65926</v>
      </c>
      <c r="DB29" s="16">
        <f t="shared" si="16"/>
        <v>1</v>
      </c>
      <c r="DC29">
        <v>1</v>
      </c>
      <c r="DD29">
        <v>62878</v>
      </c>
      <c r="DE29" s="16">
        <f t="shared" si="17"/>
        <v>0.95376634408275951</v>
      </c>
      <c r="DF29">
        <v>1</v>
      </c>
      <c r="DG29">
        <v>65926</v>
      </c>
      <c r="DH29" s="16">
        <f t="shared" si="18"/>
        <v>1</v>
      </c>
      <c r="DI29">
        <v>1</v>
      </c>
      <c r="DJ29">
        <v>1</v>
      </c>
      <c r="DK29">
        <v>1</v>
      </c>
      <c r="DL29">
        <v>1</v>
      </c>
      <c r="DM29">
        <v>65926</v>
      </c>
      <c r="DN29" s="16">
        <f t="shared" si="19"/>
        <v>1</v>
      </c>
      <c r="DO29">
        <v>1</v>
      </c>
      <c r="DP29">
        <v>65926</v>
      </c>
      <c r="DQ29" s="16">
        <f t="shared" si="20"/>
        <v>1</v>
      </c>
      <c r="DR29">
        <v>1</v>
      </c>
      <c r="DS29">
        <v>1</v>
      </c>
      <c r="DT29">
        <v>1</v>
      </c>
      <c r="DU29">
        <v>1</v>
      </c>
      <c r="DV29">
        <v>1</v>
      </c>
      <c r="DW29">
        <v>1</v>
      </c>
      <c r="DX29">
        <v>1338</v>
      </c>
      <c r="DY29">
        <v>854</v>
      </c>
      <c r="DZ29">
        <v>1338</v>
      </c>
      <c r="EA29">
        <v>1338</v>
      </c>
      <c r="EB29" s="16">
        <f t="shared" si="21"/>
        <v>2.0295482814064254E-2</v>
      </c>
      <c r="EC29" s="16">
        <f t="shared" si="22"/>
        <v>1.2953918029305586E-2</v>
      </c>
      <c r="ED29" s="16">
        <f t="shared" si="23"/>
        <v>2.0295482814064254E-2</v>
      </c>
      <c r="EE29" s="16">
        <f t="shared" si="24"/>
        <v>2.0295482814064254E-2</v>
      </c>
      <c r="EF29">
        <v>1</v>
      </c>
      <c r="EG29">
        <v>1</v>
      </c>
      <c r="EH29">
        <v>1</v>
      </c>
      <c r="EI29">
        <v>1</v>
      </c>
      <c r="EJ29">
        <v>63744</v>
      </c>
      <c r="EK29">
        <v>60740</v>
      </c>
      <c r="EL29">
        <v>63787</v>
      </c>
      <c r="EM29">
        <v>63772</v>
      </c>
      <c r="EN29" s="16">
        <f t="shared" si="25"/>
        <v>0.9669022843794558</v>
      </c>
      <c r="EO29" s="16">
        <f t="shared" si="26"/>
        <v>0.92133604344264786</v>
      </c>
      <c r="EP29" s="16">
        <f t="shared" si="27"/>
        <v>0.96755453083760579</v>
      </c>
      <c r="EQ29" s="16">
        <f t="shared" si="28"/>
        <v>0.96732700300336738</v>
      </c>
      <c r="ER29">
        <v>1</v>
      </c>
      <c r="ES29">
        <v>1</v>
      </c>
      <c r="ET29">
        <v>1</v>
      </c>
      <c r="EU29">
        <v>1</v>
      </c>
      <c r="EV29">
        <v>1</v>
      </c>
      <c r="EW29">
        <v>1</v>
      </c>
      <c r="EX29">
        <v>63933</v>
      </c>
      <c r="EY29">
        <v>65059</v>
      </c>
      <c r="EZ29">
        <v>65060</v>
      </c>
      <c r="FA29">
        <v>64273</v>
      </c>
      <c r="FB29">
        <v>65060</v>
      </c>
      <c r="FC29">
        <v>65059</v>
      </c>
      <c r="FD29" s="16">
        <f t="shared" si="29"/>
        <v>0.96976913509085949</v>
      </c>
      <c r="FE29" s="16">
        <f t="shared" si="30"/>
        <v>0.98684889118102115</v>
      </c>
      <c r="FF29" s="16">
        <f t="shared" si="31"/>
        <v>0.98686405970330371</v>
      </c>
      <c r="FG29" s="16">
        <f t="shared" si="32"/>
        <v>0.97492643266692958</v>
      </c>
      <c r="FH29" s="16">
        <f t="shared" si="33"/>
        <v>0.98686405970330371</v>
      </c>
      <c r="FI29" s="16">
        <f t="shared" si="34"/>
        <v>0.98684889118102115</v>
      </c>
      <c r="FJ29">
        <v>1</v>
      </c>
      <c r="FK29">
        <v>65926</v>
      </c>
      <c r="FL29" s="16">
        <f t="shared" si="35"/>
        <v>1</v>
      </c>
      <c r="FM29">
        <v>1</v>
      </c>
      <c r="FN29">
        <v>65926</v>
      </c>
      <c r="FO29" s="16">
        <f t="shared" si="36"/>
        <v>1</v>
      </c>
      <c r="FP29">
        <v>0</v>
      </c>
      <c r="FQ29">
        <v>1</v>
      </c>
      <c r="FR29">
        <v>1</v>
      </c>
      <c r="FS29">
        <v>1</v>
      </c>
      <c r="FT29">
        <v>63629</v>
      </c>
      <c r="FU29" s="16">
        <f t="shared" si="37"/>
        <v>0.96515790431696147</v>
      </c>
      <c r="FV29">
        <v>1</v>
      </c>
      <c r="FW29">
        <v>1</v>
      </c>
      <c r="FX29">
        <v>0</v>
      </c>
      <c r="FY29" s="16">
        <f t="shared" si="38"/>
        <v>0</v>
      </c>
      <c r="FZ29">
        <v>1</v>
      </c>
      <c r="GA29">
        <v>24629</v>
      </c>
      <c r="GB29" s="16">
        <f t="shared" si="39"/>
        <v>0.37358553529715133</v>
      </c>
      <c r="GC29">
        <v>1</v>
      </c>
      <c r="GD29">
        <v>65926</v>
      </c>
      <c r="GE29" s="16">
        <f t="shared" si="40"/>
        <v>1</v>
      </c>
      <c r="GF29">
        <v>1</v>
      </c>
      <c r="GG29">
        <v>1</v>
      </c>
      <c r="GH29">
        <v>1441574</v>
      </c>
      <c r="GI29">
        <v>1</v>
      </c>
      <c r="GJ29">
        <v>1441574</v>
      </c>
      <c r="GK29" s="16">
        <f t="shared" si="41"/>
        <v>1</v>
      </c>
      <c r="GL29">
        <v>1</v>
      </c>
      <c r="GM29">
        <v>1441574</v>
      </c>
      <c r="GN29" s="16">
        <f t="shared" si="42"/>
        <v>1</v>
      </c>
      <c r="GO29">
        <v>1</v>
      </c>
      <c r="GP29">
        <v>1440640</v>
      </c>
      <c r="GQ29" s="16">
        <f t="shared" si="43"/>
        <v>0.99935209708277206</v>
      </c>
      <c r="GR29">
        <v>1</v>
      </c>
      <c r="GS29">
        <v>1436188</v>
      </c>
      <c r="GT29" s="16">
        <f t="shared" si="44"/>
        <v>0.99626380608973242</v>
      </c>
      <c r="GU29">
        <v>1</v>
      </c>
      <c r="GV29">
        <v>330895</v>
      </c>
      <c r="GW29" s="16">
        <f t="shared" si="45"/>
        <v>0.22953729742628542</v>
      </c>
      <c r="GX29">
        <v>1</v>
      </c>
      <c r="GY29">
        <v>1</v>
      </c>
      <c r="GZ29">
        <v>1</v>
      </c>
      <c r="HA29">
        <v>1171868</v>
      </c>
      <c r="HB29" s="16">
        <f t="shared" si="46"/>
        <v>0.81290866788662952</v>
      </c>
      <c r="HC29">
        <v>1</v>
      </c>
      <c r="HD29">
        <v>1360366</v>
      </c>
      <c r="HE29" s="16">
        <f t="shared" si="47"/>
        <v>0.9436671305115103</v>
      </c>
      <c r="HF29">
        <v>0</v>
      </c>
      <c r="HG29" t="s">
        <v>1148</v>
      </c>
      <c r="HH29" s="16" t="str">
        <f t="shared" si="48"/>
        <v>No Data</v>
      </c>
      <c r="HI29">
        <v>1</v>
      </c>
      <c r="HJ29">
        <v>926873</v>
      </c>
      <c r="HK29" s="16">
        <f t="shared" si="49"/>
        <v>0.64295901563152502</v>
      </c>
      <c r="HL29">
        <v>0</v>
      </c>
      <c r="HM29">
        <v>1</v>
      </c>
      <c r="HN29">
        <v>1</v>
      </c>
      <c r="HO29">
        <v>330892</v>
      </c>
      <c r="HP29" s="16">
        <f t="shared" si="50"/>
        <v>0.2295352163676648</v>
      </c>
      <c r="HQ29">
        <v>1</v>
      </c>
      <c r="HR29">
        <v>330892</v>
      </c>
      <c r="HS29" s="16">
        <f t="shared" si="51"/>
        <v>0.2295352163676648</v>
      </c>
      <c r="HT29">
        <v>1</v>
      </c>
      <c r="HU29">
        <v>330891</v>
      </c>
      <c r="HV29" s="16">
        <f t="shared" si="52"/>
        <v>0.22953452268145791</v>
      </c>
      <c r="HW29">
        <v>1</v>
      </c>
      <c r="HX29">
        <v>1</v>
      </c>
      <c r="HY29">
        <v>1</v>
      </c>
      <c r="HZ29">
        <v>1</v>
      </c>
      <c r="IA29">
        <v>1</v>
      </c>
      <c r="IB29">
        <v>1</v>
      </c>
      <c r="IC29">
        <v>260329</v>
      </c>
      <c r="ID29">
        <v>395569</v>
      </c>
      <c r="IE29" s="16">
        <f t="shared" si="53"/>
        <v>0.65811274392078245</v>
      </c>
      <c r="IF29">
        <v>5837</v>
      </c>
      <c r="IG29">
        <v>345588</v>
      </c>
      <c r="IH29" s="16">
        <f t="shared" si="54"/>
        <v>1.689005405280276E-2</v>
      </c>
      <c r="II29">
        <v>1194</v>
      </c>
      <c r="IJ29">
        <v>5</v>
      </c>
      <c r="IK29" s="16">
        <f t="shared" si="55"/>
        <v>1.818705821678852E-2</v>
      </c>
      <c r="IL29">
        <v>25448</v>
      </c>
      <c r="IM29">
        <v>313</v>
      </c>
      <c r="IN29" s="16">
        <f t="shared" si="56"/>
        <v>0.3907563025210084</v>
      </c>
      <c r="IO29">
        <v>12582</v>
      </c>
      <c r="IP29">
        <v>491</v>
      </c>
      <c r="IQ29" s="16">
        <f t="shared" si="57"/>
        <v>0.19829809179989685</v>
      </c>
      <c r="IR29">
        <v>13288</v>
      </c>
      <c r="IS29">
        <v>698</v>
      </c>
      <c r="IT29" s="16">
        <f t="shared" si="58"/>
        <v>0.21214695264387343</v>
      </c>
      <c r="IU29">
        <v>1500</v>
      </c>
      <c r="IV29">
        <v>907</v>
      </c>
      <c r="IW29" s="16">
        <f t="shared" si="59"/>
        <v>3.6510633134120077E-2</v>
      </c>
      <c r="IX29">
        <v>611</v>
      </c>
      <c r="IY29">
        <v>8889</v>
      </c>
      <c r="IZ29" s="16">
        <f t="shared" si="60"/>
        <v>0.14410096168431272</v>
      </c>
      <c r="JA29" s="4">
        <f t="shared" si="74"/>
        <v>54623</v>
      </c>
      <c r="JB29" s="4">
        <f t="shared" si="75"/>
        <v>11303</v>
      </c>
      <c r="JC29">
        <v>442784</v>
      </c>
      <c r="JD29">
        <v>246548</v>
      </c>
      <c r="JE29">
        <v>156570</v>
      </c>
      <c r="JF29">
        <v>306735</v>
      </c>
      <c r="JG29">
        <v>31652</v>
      </c>
      <c r="JH29">
        <v>22142</v>
      </c>
      <c r="JI29">
        <v>52997</v>
      </c>
      <c r="JJ29">
        <v>36387</v>
      </c>
      <c r="JK29">
        <v>55562</v>
      </c>
      <c r="JL29">
        <v>32187</v>
      </c>
      <c r="JM29">
        <f t="shared" si="62"/>
        <v>739565</v>
      </c>
      <c r="JN29">
        <f t="shared" si="63"/>
        <v>643999</v>
      </c>
      <c r="JO29" s="16">
        <f t="shared" si="64"/>
        <v>0.5987087003846856</v>
      </c>
      <c r="JP29" s="16">
        <f t="shared" si="65"/>
        <v>0.38283910378742825</v>
      </c>
      <c r="JQ29" s="16">
        <f t="shared" si="66"/>
        <v>0.21170552960186056</v>
      </c>
      <c r="JR29" s="16">
        <f t="shared" si="67"/>
        <v>0.47629732344304881</v>
      </c>
      <c r="JS29" s="16">
        <f t="shared" si="68"/>
        <v>4.2798131333959828E-2</v>
      </c>
      <c r="JT29" s="16">
        <f t="shared" si="69"/>
        <v>3.4382040965902118E-2</v>
      </c>
      <c r="JU29" s="16">
        <f t="shared" si="70"/>
        <v>7.1659691845882376E-2</v>
      </c>
      <c r="JV29" s="16">
        <f t="shared" si="71"/>
        <v>5.6501640530497721E-2</v>
      </c>
      <c r="JW29" s="16">
        <f t="shared" si="72"/>
        <v>7.5127946833611653E-2</v>
      </c>
      <c r="JX29" s="16">
        <f t="shared" si="73"/>
        <v>4.9979891273123092E-2</v>
      </c>
      <c r="JY29">
        <v>1</v>
      </c>
      <c r="JZ29">
        <v>1</v>
      </c>
      <c r="KA29">
        <v>1</v>
      </c>
      <c r="KB29">
        <v>0</v>
      </c>
      <c r="KC29">
        <v>1</v>
      </c>
      <c r="KD29">
        <v>1</v>
      </c>
      <c r="KE29">
        <v>1</v>
      </c>
      <c r="KF29">
        <v>1</v>
      </c>
      <c r="KG29">
        <v>0</v>
      </c>
      <c r="KH29">
        <v>1</v>
      </c>
      <c r="KI29">
        <v>0</v>
      </c>
      <c r="KJ29">
        <v>1</v>
      </c>
      <c r="KK29">
        <v>1</v>
      </c>
      <c r="KL29">
        <v>1</v>
      </c>
      <c r="KM29">
        <v>1</v>
      </c>
      <c r="KN29">
        <v>1</v>
      </c>
      <c r="KO29">
        <v>1</v>
      </c>
      <c r="KP29">
        <v>1</v>
      </c>
      <c r="KQ29">
        <v>1</v>
      </c>
      <c r="KR29">
        <v>0</v>
      </c>
      <c r="KS29">
        <v>1</v>
      </c>
      <c r="KT29">
        <v>0</v>
      </c>
      <c r="KU29">
        <v>1</v>
      </c>
      <c r="KV29">
        <v>0</v>
      </c>
      <c r="KW29">
        <v>1</v>
      </c>
      <c r="KX29">
        <v>0</v>
      </c>
      <c r="KY29">
        <v>1</v>
      </c>
      <c r="KZ29">
        <v>0</v>
      </c>
      <c r="LA29">
        <v>1</v>
      </c>
      <c r="LB29">
        <v>0</v>
      </c>
      <c r="LC29">
        <v>1</v>
      </c>
      <c r="LD29">
        <v>0</v>
      </c>
      <c r="LE29">
        <v>0</v>
      </c>
      <c r="LF29">
        <v>0</v>
      </c>
      <c r="LG29">
        <v>0</v>
      </c>
      <c r="LH29">
        <v>0</v>
      </c>
      <c r="LI29">
        <v>0</v>
      </c>
      <c r="LJ29">
        <v>0</v>
      </c>
      <c r="LK29">
        <v>0</v>
      </c>
      <c r="LL29">
        <v>0</v>
      </c>
      <c r="LM29">
        <v>0</v>
      </c>
      <c r="LN29">
        <v>0</v>
      </c>
      <c r="LO29">
        <v>0</v>
      </c>
      <c r="LP29">
        <v>0</v>
      </c>
      <c r="LQ29">
        <v>1</v>
      </c>
      <c r="LR29">
        <v>1</v>
      </c>
      <c r="LS29">
        <v>1</v>
      </c>
      <c r="LT29">
        <v>1</v>
      </c>
      <c r="LU29" t="s">
        <v>1148</v>
      </c>
      <c r="LV29" t="s">
        <v>1148</v>
      </c>
      <c r="LW29">
        <v>1</v>
      </c>
      <c r="LX29">
        <v>1</v>
      </c>
      <c r="LY29">
        <v>1</v>
      </c>
      <c r="LZ29" t="s">
        <v>1148</v>
      </c>
      <c r="MA29">
        <v>1</v>
      </c>
      <c r="MB29">
        <v>1</v>
      </c>
      <c r="MC29">
        <v>1</v>
      </c>
      <c r="MD29" t="s">
        <v>1148</v>
      </c>
      <c r="ME29">
        <v>1</v>
      </c>
      <c r="MF29">
        <v>1</v>
      </c>
      <c r="MG29">
        <v>1</v>
      </c>
      <c r="MH29" t="s">
        <v>1148</v>
      </c>
      <c r="MI29">
        <v>0</v>
      </c>
      <c r="MJ29" t="s">
        <v>1148</v>
      </c>
      <c r="MK29" t="s">
        <v>1148</v>
      </c>
      <c r="ML29" t="s">
        <v>1148</v>
      </c>
      <c r="MM29">
        <v>2</v>
      </c>
      <c r="MN29">
        <v>0</v>
      </c>
      <c r="MO29">
        <v>1</v>
      </c>
      <c r="MP29">
        <v>1</v>
      </c>
      <c r="MQ29" t="s">
        <v>1293</v>
      </c>
      <c r="MR29" t="s">
        <v>1293</v>
      </c>
      <c r="MS29" t="s">
        <v>1293</v>
      </c>
      <c r="MT29" t="s">
        <v>1293</v>
      </c>
      <c r="MU29" t="s">
        <v>1293</v>
      </c>
      <c r="MV29" t="s">
        <v>1293</v>
      </c>
      <c r="MW29">
        <v>1</v>
      </c>
      <c r="MX29" s="12">
        <v>42107.750555555554</v>
      </c>
      <c r="MY29" t="s">
        <v>1292</v>
      </c>
      <c r="MZ29" s="12">
        <v>42150.72571269676</v>
      </c>
      <c r="NA29" t="s">
        <v>1203</v>
      </c>
      <c r="NB29" s="12">
        <v>42150.72571269676</v>
      </c>
      <c r="NC29" t="s">
        <v>1203</v>
      </c>
    </row>
    <row r="30" spans="1:367" s="4" customFormat="1" x14ac:dyDescent="0.3">
      <c r="A30" s="4" t="s">
        <v>1291</v>
      </c>
      <c r="B30" s="4">
        <v>1</v>
      </c>
      <c r="C30" s="4">
        <v>0</v>
      </c>
      <c r="D30" s="4">
        <v>1</v>
      </c>
      <c r="E30">
        <v>0</v>
      </c>
      <c r="F30" t="s">
        <v>1148</v>
      </c>
      <c r="G30">
        <v>1</v>
      </c>
      <c r="H30">
        <v>0</v>
      </c>
      <c r="I30">
        <v>1</v>
      </c>
      <c r="J30">
        <v>1</v>
      </c>
      <c r="K30" s="4">
        <v>1</v>
      </c>
      <c r="L30">
        <v>1</v>
      </c>
      <c r="M30">
        <v>1</v>
      </c>
      <c r="N30">
        <v>0</v>
      </c>
      <c r="O30" t="s">
        <v>1148</v>
      </c>
      <c r="P30">
        <v>1</v>
      </c>
      <c r="Q30">
        <v>0</v>
      </c>
      <c r="R30">
        <v>1</v>
      </c>
      <c r="S30">
        <v>0</v>
      </c>
      <c r="T30" s="4" t="s">
        <v>1148</v>
      </c>
      <c r="U30" s="4">
        <v>1</v>
      </c>
      <c r="V30" s="4" t="s">
        <v>1148</v>
      </c>
      <c r="W30" s="4">
        <v>1</v>
      </c>
      <c r="X30" s="4" t="s">
        <v>1148</v>
      </c>
      <c r="Y30" s="4" t="s">
        <v>1148</v>
      </c>
      <c r="Z30" s="4" t="s">
        <v>1148</v>
      </c>
      <c r="AA30" s="4" t="s">
        <v>1148</v>
      </c>
      <c r="AB30" s="4" t="s">
        <v>1148</v>
      </c>
      <c r="AC30" s="4" t="s">
        <v>1148</v>
      </c>
      <c r="AD30" s="4">
        <v>1</v>
      </c>
      <c r="AE30">
        <v>1</v>
      </c>
      <c r="AF30" s="4">
        <v>1</v>
      </c>
      <c r="AG30" s="4">
        <v>1</v>
      </c>
      <c r="AH30" s="4">
        <v>0</v>
      </c>
      <c r="AI30" s="4">
        <v>0</v>
      </c>
      <c r="AJ30" s="4">
        <v>0</v>
      </c>
      <c r="AK30" s="4">
        <v>1</v>
      </c>
      <c r="AL30" s="4">
        <v>1</v>
      </c>
      <c r="AM30" s="4">
        <v>1</v>
      </c>
      <c r="AN30" s="4">
        <v>1</v>
      </c>
      <c r="AO30" s="4">
        <v>1</v>
      </c>
      <c r="AP30" s="4">
        <v>1</v>
      </c>
      <c r="AQ30" s="4">
        <v>1</v>
      </c>
      <c r="AR30" s="4">
        <v>1</v>
      </c>
      <c r="AS30" s="4">
        <v>0</v>
      </c>
      <c r="AT30" s="4">
        <v>2</v>
      </c>
      <c r="AU30" s="4" t="s">
        <v>1148</v>
      </c>
      <c r="AV30" s="17">
        <v>12269</v>
      </c>
      <c r="AW30" s="4">
        <v>9878</v>
      </c>
      <c r="AX30" s="4">
        <v>3596</v>
      </c>
      <c r="AY30" s="16">
        <f t="shared" si="0"/>
        <v>0.80511859157225529</v>
      </c>
      <c r="AZ30" s="16">
        <f t="shared" si="1"/>
        <v>1.0982150134485289</v>
      </c>
      <c r="BA30" s="17">
        <v>69768.333333333328</v>
      </c>
      <c r="BB30" s="4">
        <v>78824</v>
      </c>
      <c r="BC30" s="16">
        <f t="shared" si="2"/>
        <v>1.1297962303815008</v>
      </c>
      <c r="BD30" s="4">
        <v>68457</v>
      </c>
      <c r="BE30" s="16">
        <f t="shared" si="76"/>
        <v>0.98120446238742509</v>
      </c>
      <c r="BF30" s="17">
        <v>87446</v>
      </c>
      <c r="BG30" s="4">
        <v>118406</v>
      </c>
      <c r="BH30" s="16">
        <f t="shared" si="4"/>
        <v>1.3540470690483271</v>
      </c>
      <c r="BI30" s="4">
        <v>53922</v>
      </c>
      <c r="BJ30" s="16">
        <f t="shared" si="5"/>
        <v>0.61663197859250285</v>
      </c>
      <c r="BK30" s="17">
        <v>786026</v>
      </c>
      <c r="BL30" s="4">
        <v>616071</v>
      </c>
      <c r="BM30" s="16">
        <f t="shared" si="6"/>
        <v>0.78377941696585096</v>
      </c>
      <c r="BN30" s="4">
        <v>389725</v>
      </c>
      <c r="BO30" s="16">
        <f t="shared" si="7"/>
        <v>0.49581693226432716</v>
      </c>
      <c r="BP30" s="4">
        <v>97</v>
      </c>
      <c r="BQ30" s="4">
        <v>24</v>
      </c>
      <c r="BR30" s="4">
        <v>94</v>
      </c>
      <c r="BS30" s="4">
        <v>11</v>
      </c>
      <c r="BT30" s="4">
        <v>137</v>
      </c>
      <c r="BU30" s="4">
        <v>145</v>
      </c>
      <c r="BV30" s="4">
        <v>117</v>
      </c>
      <c r="BW30" s="4">
        <v>28</v>
      </c>
      <c r="BX30" s="17">
        <v>17233.25</v>
      </c>
      <c r="BY30" s="17">
        <v>17233.25</v>
      </c>
      <c r="BZ30" s="4">
        <v>9242</v>
      </c>
      <c r="CA30" s="4">
        <v>10415</v>
      </c>
      <c r="CB30" s="16">
        <f t="shared" si="8"/>
        <v>0.53628886019758315</v>
      </c>
      <c r="CC30" s="16">
        <f t="shared" si="9"/>
        <v>0.60435495336050948</v>
      </c>
      <c r="CD30" s="17">
        <v>62687</v>
      </c>
      <c r="CE30" s="17">
        <v>62687</v>
      </c>
      <c r="CF30" s="4">
        <v>38263</v>
      </c>
      <c r="CG30" s="4">
        <v>49431</v>
      </c>
      <c r="CH30" s="16">
        <f t="shared" si="10"/>
        <v>0.61038173784038163</v>
      </c>
      <c r="CI30" s="16">
        <f t="shared" si="11"/>
        <v>0.78853669819898864</v>
      </c>
      <c r="CJ30" s="17">
        <v>30329</v>
      </c>
      <c r="CK30" s="17">
        <v>30329</v>
      </c>
      <c r="CL30" s="4">
        <v>5058</v>
      </c>
      <c r="CM30" s="4">
        <v>7178</v>
      </c>
      <c r="CN30" s="16">
        <f t="shared" si="12"/>
        <v>0.16677107718685086</v>
      </c>
      <c r="CO30" s="16">
        <f t="shared" si="13"/>
        <v>0.23667117280490618</v>
      </c>
      <c r="CP30" s="17">
        <v>32358</v>
      </c>
      <c r="CQ30" s="17">
        <v>32358</v>
      </c>
      <c r="CR30" s="4">
        <v>2485</v>
      </c>
      <c r="CS30" s="4">
        <v>3504</v>
      </c>
      <c r="CT30" s="16">
        <f t="shared" si="14"/>
        <v>7.6797082637987513E-2</v>
      </c>
      <c r="CU30" s="16">
        <f t="shared" si="15"/>
        <v>0.10828852215835343</v>
      </c>
      <c r="CV30" s="4">
        <v>13477</v>
      </c>
      <c r="CW30" s="4">
        <v>1</v>
      </c>
      <c r="CX30" s="4">
        <v>1</v>
      </c>
      <c r="CY30" s="4">
        <v>0</v>
      </c>
      <c r="CZ30" s="4">
        <v>1</v>
      </c>
      <c r="DA30" s="4">
        <v>13474</v>
      </c>
      <c r="DB30" s="16">
        <f t="shared" si="16"/>
        <v>0.99977739853083025</v>
      </c>
      <c r="DC30" s="4">
        <v>1</v>
      </c>
      <c r="DD30" s="4">
        <v>10934</v>
      </c>
      <c r="DE30" s="16">
        <f t="shared" si="17"/>
        <v>0.81130815463382056</v>
      </c>
      <c r="DF30" s="4">
        <v>1</v>
      </c>
      <c r="DG30" s="4">
        <v>13474</v>
      </c>
      <c r="DH30" s="16">
        <f t="shared" si="18"/>
        <v>0.99977739853083025</v>
      </c>
      <c r="DI30" s="4">
        <v>0</v>
      </c>
      <c r="DJ30" s="4">
        <v>0</v>
      </c>
      <c r="DK30" s="4">
        <v>0</v>
      </c>
      <c r="DL30" s="4">
        <v>1</v>
      </c>
      <c r="DM30" s="4">
        <v>13474</v>
      </c>
      <c r="DN30" s="16">
        <f t="shared" si="19"/>
        <v>0.99977739853083025</v>
      </c>
      <c r="DO30" s="4">
        <v>1</v>
      </c>
      <c r="DP30" s="4">
        <v>11900</v>
      </c>
      <c r="DQ30" s="16">
        <f t="shared" si="20"/>
        <v>0.88298582770646283</v>
      </c>
      <c r="DR30" s="4">
        <v>0</v>
      </c>
      <c r="DS30" s="4">
        <v>0</v>
      </c>
      <c r="DT30" s="4">
        <v>1</v>
      </c>
      <c r="DU30" s="4">
        <v>1</v>
      </c>
      <c r="DV30" s="4">
        <v>1</v>
      </c>
      <c r="DW30" s="4">
        <v>1</v>
      </c>
      <c r="DX30" s="4">
        <v>11272</v>
      </c>
      <c r="DY30" s="4">
        <v>1839</v>
      </c>
      <c r="DZ30" s="4">
        <v>11273</v>
      </c>
      <c r="EA30" s="4">
        <v>2932</v>
      </c>
      <c r="EB30" s="16">
        <f t="shared" si="21"/>
        <v>0.83638792016027308</v>
      </c>
      <c r="EC30" s="16">
        <f t="shared" si="22"/>
        <v>0.13645470060102396</v>
      </c>
      <c r="ED30" s="16">
        <f t="shared" si="23"/>
        <v>0.83646212064999625</v>
      </c>
      <c r="EE30" s="16">
        <f t="shared" si="24"/>
        <v>0.21755583586851673</v>
      </c>
      <c r="EF30" s="4">
        <v>1</v>
      </c>
      <c r="EG30" s="4">
        <v>1</v>
      </c>
      <c r="EH30" s="4">
        <v>1</v>
      </c>
      <c r="EI30" s="4">
        <v>1</v>
      </c>
      <c r="EJ30" s="4">
        <v>10162</v>
      </c>
      <c r="EK30" s="4">
        <v>264</v>
      </c>
      <c r="EL30" s="4">
        <v>10163</v>
      </c>
      <c r="EM30" s="4">
        <v>10591</v>
      </c>
      <c r="EN30" s="16">
        <f t="shared" si="25"/>
        <v>0.75402537656748536</v>
      </c>
      <c r="EO30" s="16">
        <f t="shared" si="26"/>
        <v>1.9588929286933295E-2</v>
      </c>
      <c r="EP30" s="16">
        <f t="shared" si="27"/>
        <v>0.75409957705720854</v>
      </c>
      <c r="EQ30" s="16">
        <f t="shared" si="28"/>
        <v>0.78585738665875193</v>
      </c>
      <c r="ER30" s="4">
        <v>1</v>
      </c>
      <c r="ES30" s="4">
        <v>1</v>
      </c>
      <c r="ET30" s="4">
        <v>1</v>
      </c>
      <c r="EU30" s="4">
        <v>0</v>
      </c>
      <c r="EV30" s="4">
        <v>1</v>
      </c>
      <c r="EW30" s="4">
        <v>1</v>
      </c>
      <c r="EX30" s="4">
        <v>10985</v>
      </c>
      <c r="EY30" s="4">
        <v>10985</v>
      </c>
      <c r="EZ30" s="4">
        <v>10985</v>
      </c>
      <c r="FA30" s="4" t="s">
        <v>1148</v>
      </c>
      <c r="FB30" s="4">
        <v>10985</v>
      </c>
      <c r="FC30" s="4">
        <v>10985</v>
      </c>
      <c r="FD30" s="16">
        <f t="shared" si="29"/>
        <v>0.81509237960970538</v>
      </c>
      <c r="FE30" s="16">
        <f t="shared" si="30"/>
        <v>0.81509237960970538</v>
      </c>
      <c r="FF30" s="16">
        <f t="shared" si="31"/>
        <v>0.81509237960970538</v>
      </c>
      <c r="FG30" s="16" t="str">
        <f t="shared" si="32"/>
        <v>No Data</v>
      </c>
      <c r="FH30" s="16">
        <f t="shared" si="33"/>
        <v>0.81509237960970538</v>
      </c>
      <c r="FI30" s="16">
        <f t="shared" si="34"/>
        <v>0.81509237960970538</v>
      </c>
      <c r="FJ30" s="4">
        <v>1</v>
      </c>
      <c r="FK30" s="4">
        <v>3694</v>
      </c>
      <c r="FL30" s="16">
        <f t="shared" si="35"/>
        <v>0.27409660903761962</v>
      </c>
      <c r="FM30" s="4">
        <v>1</v>
      </c>
      <c r="FN30" s="4">
        <v>5440</v>
      </c>
      <c r="FO30" s="16">
        <f t="shared" si="36"/>
        <v>0.40365066409438305</v>
      </c>
      <c r="FP30" s="4">
        <v>0</v>
      </c>
      <c r="FQ30" s="4">
        <v>1</v>
      </c>
      <c r="FR30" s="4">
        <v>1</v>
      </c>
      <c r="FS30" s="4">
        <v>1</v>
      </c>
      <c r="FT30" s="4">
        <v>8669</v>
      </c>
      <c r="FU30" s="16">
        <f t="shared" si="37"/>
        <v>0.64324404541069968</v>
      </c>
      <c r="FV30" s="4">
        <v>1</v>
      </c>
      <c r="FW30" s="4">
        <v>1</v>
      </c>
      <c r="FX30">
        <v>138</v>
      </c>
      <c r="FY30" s="16">
        <f t="shared" si="38"/>
        <v>1.023966758180604E-2</v>
      </c>
      <c r="FZ30" s="4">
        <v>1</v>
      </c>
      <c r="GA30" s="4">
        <v>13474</v>
      </c>
      <c r="GB30" s="16">
        <f t="shared" si="39"/>
        <v>0.99977739853083025</v>
      </c>
      <c r="GC30" s="4">
        <v>0</v>
      </c>
      <c r="GD30" s="4" t="s">
        <v>1148</v>
      </c>
      <c r="GE30" s="16" t="str">
        <f t="shared" si="40"/>
        <v>No Data</v>
      </c>
      <c r="GF30" s="4">
        <v>1</v>
      </c>
      <c r="GG30" s="4">
        <v>1</v>
      </c>
      <c r="GH30" s="4">
        <v>440538</v>
      </c>
      <c r="GI30" s="4">
        <v>1</v>
      </c>
      <c r="GJ30" s="4">
        <v>440538</v>
      </c>
      <c r="GK30" s="16">
        <f t="shared" si="41"/>
        <v>1</v>
      </c>
      <c r="GL30" s="4">
        <v>1</v>
      </c>
      <c r="GM30" s="4">
        <v>440538</v>
      </c>
      <c r="GN30" s="16">
        <f t="shared" si="42"/>
        <v>1</v>
      </c>
      <c r="GO30" s="4">
        <v>1</v>
      </c>
      <c r="GP30" s="4">
        <v>139531</v>
      </c>
      <c r="GQ30" s="16">
        <f t="shared" si="43"/>
        <v>0.31672863634919124</v>
      </c>
      <c r="GR30" s="4">
        <v>1</v>
      </c>
      <c r="GS30" s="4">
        <v>319829</v>
      </c>
      <c r="GT30" s="16">
        <f t="shared" si="44"/>
        <v>0.72599639531663562</v>
      </c>
      <c r="GU30" s="4">
        <v>1</v>
      </c>
      <c r="GV30" s="4">
        <v>139531</v>
      </c>
      <c r="GW30" s="16">
        <f t="shared" si="45"/>
        <v>0.31672863634919124</v>
      </c>
      <c r="GX30" s="4">
        <v>1</v>
      </c>
      <c r="GY30" s="4">
        <v>1</v>
      </c>
      <c r="GZ30" s="4">
        <v>1</v>
      </c>
      <c r="HA30" s="4">
        <v>206625</v>
      </c>
      <c r="HB30" s="16">
        <f t="shared" si="46"/>
        <v>0.4690287784481702</v>
      </c>
      <c r="HC30" s="4">
        <v>1</v>
      </c>
      <c r="HD30" s="4">
        <v>239675</v>
      </c>
      <c r="HE30" s="16">
        <f t="shared" si="47"/>
        <v>0.54405068348246921</v>
      </c>
      <c r="HF30" s="4">
        <v>1</v>
      </c>
      <c r="HG30" s="4">
        <v>139531</v>
      </c>
      <c r="HH30" s="16">
        <f t="shared" si="48"/>
        <v>0.31672863634919124</v>
      </c>
      <c r="HI30" s="4">
        <v>1</v>
      </c>
      <c r="HJ30" s="4">
        <v>144907</v>
      </c>
      <c r="HK30" s="16">
        <f t="shared" si="49"/>
        <v>0.32893189690787172</v>
      </c>
      <c r="HL30" s="4">
        <v>1</v>
      </c>
      <c r="HM30" s="4">
        <v>1</v>
      </c>
      <c r="HN30" s="4">
        <v>0</v>
      </c>
      <c r="HO30" s="4" t="s">
        <v>1148</v>
      </c>
      <c r="HP30" s="16" t="str">
        <f t="shared" si="50"/>
        <v>No Data</v>
      </c>
      <c r="HQ30" s="4">
        <v>1</v>
      </c>
      <c r="HR30" s="4">
        <v>172552</v>
      </c>
      <c r="HS30" s="16">
        <f t="shared" si="51"/>
        <v>0.39168471278300621</v>
      </c>
      <c r="HT30" s="4">
        <v>1</v>
      </c>
      <c r="HU30" s="4">
        <v>172552</v>
      </c>
      <c r="HV30" s="16">
        <f t="shared" si="52"/>
        <v>0.39168471278300621</v>
      </c>
      <c r="HW30" s="4">
        <v>1</v>
      </c>
      <c r="HX30" s="4">
        <v>1</v>
      </c>
      <c r="HY30" s="4">
        <v>1</v>
      </c>
      <c r="HZ30" s="4">
        <v>1</v>
      </c>
      <c r="IA30" s="4">
        <v>1</v>
      </c>
      <c r="IB30" s="4">
        <v>1</v>
      </c>
      <c r="IC30" s="4">
        <v>136313</v>
      </c>
      <c r="ID30" s="4">
        <v>300096</v>
      </c>
      <c r="IE30" s="16">
        <f t="shared" si="53"/>
        <v>0.45423131264661976</v>
      </c>
      <c r="IF30" s="4">
        <v>3851</v>
      </c>
      <c r="IG30" s="4">
        <v>20616</v>
      </c>
      <c r="IH30" s="16">
        <f t="shared" si="54"/>
        <v>0.18679666278618548</v>
      </c>
      <c r="II30" s="4">
        <v>2</v>
      </c>
      <c r="IJ30" s="4">
        <v>188</v>
      </c>
      <c r="IK30" s="16">
        <f t="shared" si="55"/>
        <v>1.4098093047414113E-2</v>
      </c>
      <c r="IL30" s="4">
        <v>75</v>
      </c>
      <c r="IM30" s="4">
        <v>246</v>
      </c>
      <c r="IN30" s="16">
        <f t="shared" si="56"/>
        <v>2.3818357201157526E-2</v>
      </c>
      <c r="IO30" s="4">
        <v>1028</v>
      </c>
      <c r="IP30" s="4">
        <v>263</v>
      </c>
      <c r="IQ30" s="16">
        <f t="shared" si="57"/>
        <v>9.5792832232692735E-2</v>
      </c>
      <c r="IR30" s="4">
        <v>4575</v>
      </c>
      <c r="IS30" s="4">
        <v>416</v>
      </c>
      <c r="IT30" s="16">
        <f t="shared" si="58"/>
        <v>0.37033464420865175</v>
      </c>
      <c r="IU30" s="4">
        <v>2916</v>
      </c>
      <c r="IV30" s="4">
        <v>215</v>
      </c>
      <c r="IW30" s="16">
        <f t="shared" si="59"/>
        <v>0.23232173332343994</v>
      </c>
      <c r="IX30" s="4">
        <v>1130</v>
      </c>
      <c r="IY30" s="4">
        <v>2423</v>
      </c>
      <c r="IZ30" s="16">
        <f t="shared" si="60"/>
        <v>0.26363433998664393</v>
      </c>
      <c r="JA30" s="4">
        <f t="shared" si="74"/>
        <v>9726</v>
      </c>
      <c r="JB30" s="4">
        <f t="shared" si="75"/>
        <v>3751</v>
      </c>
      <c r="JC30" s="4">
        <v>96314</v>
      </c>
      <c r="JD30" s="4">
        <v>27625</v>
      </c>
      <c r="JE30" s="4">
        <v>63417</v>
      </c>
      <c r="JF30" s="4">
        <v>33709</v>
      </c>
      <c r="JG30" s="4">
        <v>32700</v>
      </c>
      <c r="JH30" s="4">
        <v>16136</v>
      </c>
      <c r="JI30" s="4">
        <v>46416</v>
      </c>
      <c r="JJ30" s="4">
        <v>20671</v>
      </c>
      <c r="JK30" s="4">
        <v>63198</v>
      </c>
      <c r="JL30" s="4">
        <v>23556</v>
      </c>
      <c r="JM30">
        <f t="shared" si="62"/>
        <v>302045</v>
      </c>
      <c r="JN30">
        <f t="shared" si="63"/>
        <v>121697</v>
      </c>
      <c r="JO30" s="16">
        <f t="shared" si="64"/>
        <v>0.31887301561025677</v>
      </c>
      <c r="JP30" s="16">
        <f t="shared" si="65"/>
        <v>0.22699820044865526</v>
      </c>
      <c r="JQ30" s="16">
        <f t="shared" si="66"/>
        <v>0.20995878097634457</v>
      </c>
      <c r="JR30" s="16">
        <f t="shared" si="67"/>
        <v>0.27699121588864145</v>
      </c>
      <c r="JS30" s="16">
        <f t="shared" si="68"/>
        <v>0.10826201393832045</v>
      </c>
      <c r="JT30" s="16">
        <f t="shared" si="69"/>
        <v>0.13259160045029869</v>
      </c>
      <c r="JU30" s="16">
        <f t="shared" si="70"/>
        <v>0.15367246602327467</v>
      </c>
      <c r="JV30" s="16">
        <f t="shared" si="71"/>
        <v>0.16985628240630418</v>
      </c>
      <c r="JW30" s="16">
        <f t="shared" si="72"/>
        <v>0.20923372345180355</v>
      </c>
      <c r="JX30" s="16">
        <f t="shared" si="73"/>
        <v>0.19356270080610039</v>
      </c>
      <c r="JY30" s="4">
        <v>1</v>
      </c>
      <c r="JZ30" s="4">
        <v>1</v>
      </c>
      <c r="KA30" s="4">
        <v>1</v>
      </c>
      <c r="KB30" s="4">
        <v>1</v>
      </c>
      <c r="KC30" s="4">
        <v>1</v>
      </c>
      <c r="KD30" s="4">
        <v>1</v>
      </c>
      <c r="KE30" s="4">
        <v>1</v>
      </c>
      <c r="KF30" s="4">
        <v>1</v>
      </c>
      <c r="KG30" s="4">
        <v>1</v>
      </c>
      <c r="KH30" s="4">
        <v>1</v>
      </c>
      <c r="KI30" s="4">
        <v>0</v>
      </c>
      <c r="KJ30" s="4">
        <v>1</v>
      </c>
      <c r="KK30" s="4">
        <v>1</v>
      </c>
      <c r="KL30" s="4">
        <v>1</v>
      </c>
      <c r="KM30" s="4">
        <v>1</v>
      </c>
      <c r="KN30" s="4">
        <v>1</v>
      </c>
      <c r="KO30">
        <v>1</v>
      </c>
      <c r="KP30">
        <v>1</v>
      </c>
      <c r="KQ30">
        <v>0</v>
      </c>
      <c r="KR30">
        <v>0</v>
      </c>
      <c r="KS30">
        <v>1</v>
      </c>
      <c r="KT30">
        <v>0</v>
      </c>
      <c r="KU30">
        <v>1</v>
      </c>
      <c r="KV30">
        <v>0</v>
      </c>
      <c r="KW30">
        <v>1</v>
      </c>
      <c r="KX30">
        <v>0</v>
      </c>
      <c r="KY30">
        <v>1</v>
      </c>
      <c r="KZ30">
        <v>0</v>
      </c>
      <c r="LA30">
        <v>0</v>
      </c>
      <c r="LB30">
        <v>0</v>
      </c>
      <c r="LC30">
        <v>0</v>
      </c>
      <c r="LD30">
        <v>0</v>
      </c>
      <c r="LE30">
        <v>0</v>
      </c>
      <c r="LF30">
        <v>0</v>
      </c>
      <c r="LG30">
        <v>1</v>
      </c>
      <c r="LH30">
        <v>1</v>
      </c>
      <c r="LI30">
        <v>1</v>
      </c>
      <c r="LJ30">
        <v>1</v>
      </c>
      <c r="LK30">
        <v>1</v>
      </c>
      <c r="LL30">
        <v>1</v>
      </c>
      <c r="LM30">
        <v>0</v>
      </c>
      <c r="LN30">
        <v>0</v>
      </c>
      <c r="LO30">
        <v>0</v>
      </c>
      <c r="LP30">
        <v>0</v>
      </c>
      <c r="LQ30">
        <v>1</v>
      </c>
      <c r="LR30">
        <v>1</v>
      </c>
      <c r="LS30" s="4">
        <v>1</v>
      </c>
      <c r="LT30" s="4">
        <v>1</v>
      </c>
      <c r="LU30" s="4">
        <v>1</v>
      </c>
      <c r="LV30" s="4" t="s">
        <v>1148</v>
      </c>
      <c r="LW30" s="4">
        <v>1</v>
      </c>
      <c r="LX30" s="4">
        <v>1</v>
      </c>
      <c r="LY30" s="4">
        <v>1</v>
      </c>
      <c r="LZ30" s="4" t="s">
        <v>1148</v>
      </c>
      <c r="MA30" s="4">
        <v>1</v>
      </c>
      <c r="MB30" s="4">
        <v>1</v>
      </c>
      <c r="MC30" s="4">
        <v>1</v>
      </c>
      <c r="MD30" s="4" t="s">
        <v>1148</v>
      </c>
      <c r="ME30" s="4">
        <v>1</v>
      </c>
      <c r="MF30" s="4">
        <v>1</v>
      </c>
      <c r="MG30" s="4">
        <v>1</v>
      </c>
      <c r="MH30" s="4" t="s">
        <v>1148</v>
      </c>
      <c r="MI30" s="4">
        <v>1</v>
      </c>
      <c r="MJ30" s="4">
        <v>1</v>
      </c>
      <c r="MK30" s="4" t="s">
        <v>1148</v>
      </c>
      <c r="ML30" s="4" t="s">
        <v>1148</v>
      </c>
      <c r="MM30" s="4">
        <v>3</v>
      </c>
      <c r="MN30" s="4">
        <v>0</v>
      </c>
      <c r="MO30" s="4">
        <v>0</v>
      </c>
      <c r="MP30" s="4">
        <v>1</v>
      </c>
      <c r="MQ30" s="4" t="s">
        <v>1290</v>
      </c>
      <c r="MR30" s="4" t="s">
        <v>1289</v>
      </c>
      <c r="MS30" s="4" t="s">
        <v>1288</v>
      </c>
      <c r="MT30" s="4" t="s">
        <v>1287</v>
      </c>
      <c r="MU30" s="4" t="s">
        <v>1148</v>
      </c>
      <c r="MV30" s="4" t="s">
        <v>1148</v>
      </c>
      <c r="MW30" s="4">
        <v>1</v>
      </c>
      <c r="MX30" s="18">
        <v>42104.676018518519</v>
      </c>
      <c r="MY30" s="4" t="s">
        <v>1286</v>
      </c>
      <c r="MZ30" s="18">
        <v>42150.788156249997</v>
      </c>
      <c r="NA30" s="4" t="s">
        <v>1203</v>
      </c>
      <c r="NB30" s="18">
        <v>42150.788156249997</v>
      </c>
      <c r="NC30" s="4" t="s">
        <v>1203</v>
      </c>
    </row>
    <row r="31" spans="1:367" x14ac:dyDescent="0.3">
      <c r="A31" t="s">
        <v>1285</v>
      </c>
      <c r="B31">
        <v>1</v>
      </c>
      <c r="C31">
        <v>1</v>
      </c>
      <c r="D31">
        <v>1</v>
      </c>
      <c r="E31">
        <v>1</v>
      </c>
      <c r="F31">
        <v>0</v>
      </c>
      <c r="G31">
        <v>1</v>
      </c>
      <c r="H31">
        <v>0</v>
      </c>
      <c r="I31">
        <v>1</v>
      </c>
      <c r="J31">
        <v>1</v>
      </c>
      <c r="K31">
        <v>1</v>
      </c>
      <c r="L31">
        <v>1</v>
      </c>
      <c r="M31">
        <v>1</v>
      </c>
      <c r="N31">
        <v>0</v>
      </c>
      <c r="O31" t="s">
        <v>1148</v>
      </c>
      <c r="P31">
        <v>1</v>
      </c>
      <c r="Q31">
        <v>0</v>
      </c>
      <c r="R31">
        <v>1</v>
      </c>
      <c r="S31">
        <v>1</v>
      </c>
      <c r="T31">
        <v>1</v>
      </c>
      <c r="U31" t="s">
        <v>1148</v>
      </c>
      <c r="V31" t="s">
        <v>1148</v>
      </c>
      <c r="W31">
        <v>1</v>
      </c>
      <c r="X31" t="s">
        <v>1148</v>
      </c>
      <c r="Y31" t="s">
        <v>1148</v>
      </c>
      <c r="Z31" t="s">
        <v>1148</v>
      </c>
      <c r="AA31" t="s">
        <v>1148</v>
      </c>
      <c r="AB31" t="s">
        <v>1148</v>
      </c>
      <c r="AC31" t="s">
        <v>1148</v>
      </c>
      <c r="AD31">
        <v>1</v>
      </c>
      <c r="AE31">
        <v>1</v>
      </c>
      <c r="AF31">
        <v>1</v>
      </c>
      <c r="AG31">
        <v>1</v>
      </c>
      <c r="AH31">
        <v>1</v>
      </c>
      <c r="AI31">
        <v>1</v>
      </c>
      <c r="AJ31">
        <v>1</v>
      </c>
      <c r="AK31">
        <v>1</v>
      </c>
      <c r="AL31">
        <v>1</v>
      </c>
      <c r="AM31">
        <v>1</v>
      </c>
      <c r="AN31">
        <v>1</v>
      </c>
      <c r="AO31">
        <v>1</v>
      </c>
      <c r="AP31">
        <v>1</v>
      </c>
      <c r="AQ31">
        <v>1</v>
      </c>
      <c r="AR31">
        <v>1</v>
      </c>
      <c r="AS31">
        <v>1</v>
      </c>
      <c r="AT31">
        <v>2</v>
      </c>
      <c r="AU31" t="s">
        <v>1148</v>
      </c>
      <c r="AV31" s="13">
        <v>25903</v>
      </c>
      <c r="AW31">
        <v>13232</v>
      </c>
      <c r="AX31">
        <v>15481</v>
      </c>
      <c r="AY31" s="16">
        <f t="shared" si="0"/>
        <v>0.51082886152183149</v>
      </c>
      <c r="AZ31" s="16">
        <f t="shared" si="1"/>
        <v>1.1084816430529283</v>
      </c>
      <c r="BA31" s="13">
        <v>147940.66666666666</v>
      </c>
      <c r="BB31">
        <v>164765</v>
      </c>
      <c r="BC31" s="16">
        <f t="shared" si="2"/>
        <v>1.1137235197894653</v>
      </c>
      <c r="BD31">
        <v>120135</v>
      </c>
      <c r="BE31" s="16">
        <f t="shared" si="76"/>
        <v>0.81204852395780291</v>
      </c>
      <c r="BF31" s="13">
        <v>177058</v>
      </c>
      <c r="BG31">
        <v>174548</v>
      </c>
      <c r="BH31" s="16">
        <f t="shared" si="4"/>
        <v>0.98582385433021946</v>
      </c>
      <c r="BI31">
        <v>103009</v>
      </c>
      <c r="BJ31" s="16">
        <f t="shared" si="5"/>
        <v>0.58178111127427168</v>
      </c>
      <c r="BK31" s="13">
        <v>1389866</v>
      </c>
      <c r="BL31">
        <v>951146</v>
      </c>
      <c r="BM31" s="16">
        <f t="shared" si="6"/>
        <v>0.68434367054090106</v>
      </c>
      <c r="BN31">
        <v>610390</v>
      </c>
      <c r="BO31" s="16">
        <f t="shared" si="7"/>
        <v>0.43917183383146291</v>
      </c>
      <c r="BP31">
        <v>72</v>
      </c>
      <c r="BQ31">
        <v>40</v>
      </c>
      <c r="BR31">
        <v>67</v>
      </c>
      <c r="BS31">
        <v>11</v>
      </c>
      <c r="BT31">
        <v>230</v>
      </c>
      <c r="BU31">
        <v>1133</v>
      </c>
      <c r="BV31">
        <v>183</v>
      </c>
      <c r="BW31">
        <v>267</v>
      </c>
      <c r="BX31" s="13">
        <v>36845.333333333336</v>
      </c>
      <c r="BY31" s="13">
        <v>36845.333333333336</v>
      </c>
      <c r="BZ31">
        <v>11859</v>
      </c>
      <c r="CA31">
        <v>11859</v>
      </c>
      <c r="CB31" s="16">
        <f t="shared" si="8"/>
        <v>0.32185894188318737</v>
      </c>
      <c r="CC31" s="16">
        <f t="shared" si="9"/>
        <v>0.32185894188318737</v>
      </c>
      <c r="CD31" s="17">
        <v>125718</v>
      </c>
      <c r="CE31" s="17">
        <v>125718</v>
      </c>
      <c r="CF31">
        <v>63675</v>
      </c>
      <c r="CG31">
        <v>63848</v>
      </c>
      <c r="CH31" s="16">
        <f t="shared" si="10"/>
        <v>0.50649071731971551</v>
      </c>
      <c r="CI31" s="16">
        <f t="shared" si="11"/>
        <v>0.5078668130259788</v>
      </c>
      <c r="CJ31" s="13">
        <v>61452</v>
      </c>
      <c r="CK31" s="13">
        <v>61452</v>
      </c>
      <c r="CL31">
        <v>10554</v>
      </c>
      <c r="CM31">
        <v>10692</v>
      </c>
      <c r="CN31" s="16">
        <f t="shared" si="12"/>
        <v>0.17174380003905487</v>
      </c>
      <c r="CO31" s="16">
        <f t="shared" si="13"/>
        <v>0.17398945518453426</v>
      </c>
      <c r="CP31" s="13">
        <v>64266</v>
      </c>
      <c r="CQ31" s="13">
        <v>64266</v>
      </c>
      <c r="CR31">
        <v>7297</v>
      </c>
      <c r="CS31">
        <v>7447</v>
      </c>
      <c r="CT31" s="16">
        <f t="shared" si="14"/>
        <v>0.11354370895963652</v>
      </c>
      <c r="CU31" s="16">
        <f t="shared" si="15"/>
        <v>0.11587775806802975</v>
      </c>
      <c r="CV31">
        <v>28690</v>
      </c>
      <c r="CW31">
        <v>1</v>
      </c>
      <c r="CX31">
        <v>1</v>
      </c>
      <c r="CY31">
        <v>1</v>
      </c>
      <c r="CZ31">
        <v>1</v>
      </c>
      <c r="DA31">
        <v>28690</v>
      </c>
      <c r="DB31" s="16">
        <f t="shared" si="16"/>
        <v>1</v>
      </c>
      <c r="DC31">
        <v>1</v>
      </c>
      <c r="DD31">
        <v>22228</v>
      </c>
      <c r="DE31" s="16">
        <f t="shared" si="17"/>
        <v>0.7747647263855002</v>
      </c>
      <c r="DF31">
        <v>1</v>
      </c>
      <c r="DG31">
        <v>28690</v>
      </c>
      <c r="DH31" s="16">
        <f t="shared" si="18"/>
        <v>1</v>
      </c>
      <c r="DI31">
        <v>0</v>
      </c>
      <c r="DJ31">
        <v>0</v>
      </c>
      <c r="DK31">
        <v>0</v>
      </c>
      <c r="DL31">
        <v>1</v>
      </c>
      <c r="DM31">
        <v>28690</v>
      </c>
      <c r="DN31" s="16">
        <f t="shared" si="19"/>
        <v>1</v>
      </c>
      <c r="DO31">
        <v>1</v>
      </c>
      <c r="DP31">
        <v>28553</v>
      </c>
      <c r="DQ31" s="16">
        <f t="shared" si="20"/>
        <v>0.9952248170094109</v>
      </c>
      <c r="DR31">
        <v>1</v>
      </c>
      <c r="DS31">
        <v>1</v>
      </c>
      <c r="DT31">
        <v>1</v>
      </c>
      <c r="DU31">
        <v>1</v>
      </c>
      <c r="DV31">
        <v>1</v>
      </c>
      <c r="DW31">
        <v>1</v>
      </c>
      <c r="DX31">
        <v>21328</v>
      </c>
      <c r="DY31">
        <v>18089</v>
      </c>
      <c r="DZ31">
        <v>21330</v>
      </c>
      <c r="EA31">
        <v>21333</v>
      </c>
      <c r="EB31" s="16">
        <f t="shared" si="21"/>
        <v>0.74339491111885669</v>
      </c>
      <c r="EC31" s="16">
        <f t="shared" si="22"/>
        <v>0.63049843150923668</v>
      </c>
      <c r="ED31" s="16">
        <f t="shared" si="23"/>
        <v>0.74346462181944928</v>
      </c>
      <c r="EE31" s="16">
        <f t="shared" si="24"/>
        <v>0.7435691878703381</v>
      </c>
      <c r="EF31">
        <v>1</v>
      </c>
      <c r="EG31">
        <v>1</v>
      </c>
      <c r="EH31">
        <v>1</v>
      </c>
      <c r="EI31">
        <v>1</v>
      </c>
      <c r="EJ31">
        <v>24874</v>
      </c>
      <c r="EK31">
        <v>16378</v>
      </c>
      <c r="EL31">
        <v>18811</v>
      </c>
      <c r="EM31">
        <v>22128</v>
      </c>
      <c r="EN31" s="16">
        <f t="shared" si="25"/>
        <v>0.86699198326943183</v>
      </c>
      <c r="EO31" s="16">
        <f t="shared" si="26"/>
        <v>0.57086092715231784</v>
      </c>
      <c r="EP31" s="16">
        <f t="shared" si="27"/>
        <v>0.65566399442314394</v>
      </c>
      <c r="EQ31" s="16">
        <f t="shared" si="28"/>
        <v>0.77127919135587308</v>
      </c>
      <c r="ER31">
        <v>1</v>
      </c>
      <c r="ES31">
        <v>1</v>
      </c>
      <c r="ET31">
        <v>1</v>
      </c>
      <c r="EU31">
        <v>0</v>
      </c>
      <c r="EV31">
        <v>1</v>
      </c>
      <c r="EW31">
        <v>1</v>
      </c>
      <c r="EX31">
        <v>25423</v>
      </c>
      <c r="EY31">
        <v>25522</v>
      </c>
      <c r="EZ31">
        <v>25961</v>
      </c>
      <c r="FA31" t="s">
        <v>1148</v>
      </c>
      <c r="FB31">
        <v>25496</v>
      </c>
      <c r="FC31">
        <v>20176</v>
      </c>
      <c r="FD31" s="16">
        <f t="shared" si="29"/>
        <v>0.88612757058208436</v>
      </c>
      <c r="FE31" s="16">
        <f t="shared" si="30"/>
        <v>0.88957825026141513</v>
      </c>
      <c r="FF31" s="16">
        <f t="shared" si="31"/>
        <v>0.90487974904147783</v>
      </c>
      <c r="FG31" s="16" t="str">
        <f t="shared" si="32"/>
        <v>No Data</v>
      </c>
      <c r="FH31" s="16">
        <f t="shared" si="33"/>
        <v>0.88867201115371208</v>
      </c>
      <c r="FI31" s="16">
        <f t="shared" si="34"/>
        <v>0.70324154757755319</v>
      </c>
      <c r="FJ31">
        <v>1</v>
      </c>
      <c r="FK31">
        <v>13475</v>
      </c>
      <c r="FL31" s="16">
        <f t="shared" si="35"/>
        <v>0.4696758452422447</v>
      </c>
      <c r="FM31">
        <v>1</v>
      </c>
      <c r="FN31">
        <v>8552</v>
      </c>
      <c r="FO31" s="16">
        <f t="shared" si="36"/>
        <v>0.29808295573370513</v>
      </c>
      <c r="FP31">
        <v>0</v>
      </c>
      <c r="FQ31">
        <v>1</v>
      </c>
      <c r="FR31">
        <v>1</v>
      </c>
      <c r="FS31">
        <v>1</v>
      </c>
      <c r="FT31">
        <v>8629</v>
      </c>
      <c r="FU31" s="16">
        <f t="shared" si="37"/>
        <v>0.30076681770651797</v>
      </c>
      <c r="FV31">
        <v>0</v>
      </c>
      <c r="FW31">
        <v>1</v>
      </c>
      <c r="FX31">
        <v>43</v>
      </c>
      <c r="FY31" s="16">
        <f t="shared" si="38"/>
        <v>1.4987800627396305E-3</v>
      </c>
      <c r="FZ31">
        <v>1</v>
      </c>
      <c r="GA31">
        <v>25110</v>
      </c>
      <c r="GB31" s="16">
        <f t="shared" si="39"/>
        <v>0.8752178459393517</v>
      </c>
      <c r="GC31">
        <v>0</v>
      </c>
      <c r="GD31" t="s">
        <v>1148</v>
      </c>
      <c r="GE31" s="16" t="str">
        <f t="shared" si="40"/>
        <v>No Data</v>
      </c>
      <c r="GF31">
        <v>1</v>
      </c>
      <c r="GG31">
        <v>1</v>
      </c>
      <c r="GH31">
        <v>935900</v>
      </c>
      <c r="GI31">
        <v>1</v>
      </c>
      <c r="GJ31">
        <v>935900</v>
      </c>
      <c r="GK31" s="16">
        <f t="shared" si="41"/>
        <v>1</v>
      </c>
      <c r="GL31">
        <v>1</v>
      </c>
      <c r="GM31">
        <v>935900</v>
      </c>
      <c r="GN31" s="16">
        <f t="shared" si="42"/>
        <v>1</v>
      </c>
      <c r="GO31">
        <v>1</v>
      </c>
      <c r="GP31">
        <v>694369</v>
      </c>
      <c r="GQ31" s="16">
        <f t="shared" si="43"/>
        <v>0.74192648787263593</v>
      </c>
      <c r="GR31">
        <v>1</v>
      </c>
      <c r="GS31">
        <v>913960</v>
      </c>
      <c r="GT31" s="16">
        <f t="shared" si="44"/>
        <v>0.97655732450048083</v>
      </c>
      <c r="GU31">
        <v>1</v>
      </c>
      <c r="GV31">
        <v>214268</v>
      </c>
      <c r="GW31" s="16">
        <f t="shared" si="45"/>
        <v>0.22894326316914201</v>
      </c>
      <c r="GX31">
        <v>1</v>
      </c>
      <c r="GY31">
        <v>0</v>
      </c>
      <c r="GZ31">
        <v>1</v>
      </c>
      <c r="HA31">
        <v>599293</v>
      </c>
      <c r="HB31" s="16">
        <f t="shared" si="46"/>
        <v>0.64033871140079068</v>
      </c>
      <c r="HC31">
        <v>1</v>
      </c>
      <c r="HD31">
        <v>689098</v>
      </c>
      <c r="HE31" s="16">
        <f t="shared" si="47"/>
        <v>0.73629447590554542</v>
      </c>
      <c r="HF31">
        <v>1</v>
      </c>
      <c r="HG31">
        <v>415370</v>
      </c>
      <c r="HH31" s="16">
        <f t="shared" si="48"/>
        <v>0.44381878405812586</v>
      </c>
      <c r="HI31">
        <v>1</v>
      </c>
      <c r="HJ31">
        <v>611840</v>
      </c>
      <c r="HK31" s="16">
        <f t="shared" si="49"/>
        <v>0.65374505823271722</v>
      </c>
      <c r="HL31">
        <v>1</v>
      </c>
      <c r="HM31">
        <v>1</v>
      </c>
      <c r="HN31">
        <v>1</v>
      </c>
      <c r="HO31">
        <v>198587</v>
      </c>
      <c r="HP31" s="16">
        <f t="shared" si="50"/>
        <v>0.21218826797734799</v>
      </c>
      <c r="HQ31">
        <v>1</v>
      </c>
      <c r="HR31">
        <v>198587</v>
      </c>
      <c r="HS31" s="16">
        <f t="shared" si="51"/>
        <v>0.21218826797734799</v>
      </c>
      <c r="HT31">
        <v>0</v>
      </c>
      <c r="HU31" t="s">
        <v>1148</v>
      </c>
      <c r="HV31" s="16" t="str">
        <f t="shared" si="52"/>
        <v>No Data</v>
      </c>
      <c r="HW31">
        <v>1</v>
      </c>
      <c r="HX31">
        <v>1</v>
      </c>
      <c r="HY31">
        <v>1</v>
      </c>
      <c r="HZ31">
        <v>1</v>
      </c>
      <c r="IA31">
        <v>1</v>
      </c>
      <c r="IB31">
        <v>1</v>
      </c>
      <c r="IC31">
        <v>241928</v>
      </c>
      <c r="ID31">
        <v>575417</v>
      </c>
      <c r="IE31" s="16">
        <f t="shared" si="53"/>
        <v>0.42043943783377968</v>
      </c>
      <c r="IF31">
        <v>8424</v>
      </c>
      <c r="IG31">
        <v>83337</v>
      </c>
      <c r="IH31" s="16">
        <f t="shared" si="54"/>
        <v>0.10108355232369776</v>
      </c>
      <c r="II31">
        <v>0</v>
      </c>
      <c r="IJ31">
        <v>3920</v>
      </c>
      <c r="IK31" s="16">
        <f t="shared" si="55"/>
        <v>0.1365235259290217</v>
      </c>
      <c r="IL31">
        <v>186</v>
      </c>
      <c r="IM31">
        <v>4351</v>
      </c>
      <c r="IN31" s="16">
        <f t="shared" si="56"/>
        <v>0.15801205029080903</v>
      </c>
      <c r="IO31">
        <v>3437</v>
      </c>
      <c r="IP31">
        <v>2664</v>
      </c>
      <c r="IQ31" s="16">
        <f t="shared" si="57"/>
        <v>0.21248215094208198</v>
      </c>
      <c r="IR31">
        <v>8862</v>
      </c>
      <c r="IS31">
        <v>1163</v>
      </c>
      <c r="IT31" s="16">
        <f t="shared" si="58"/>
        <v>0.34914498659143944</v>
      </c>
      <c r="IU31">
        <v>636</v>
      </c>
      <c r="IV31">
        <v>194</v>
      </c>
      <c r="IW31" s="16">
        <f t="shared" si="59"/>
        <v>2.8906766969665307E-2</v>
      </c>
      <c r="IX31">
        <v>111</v>
      </c>
      <c r="IY31">
        <v>3189</v>
      </c>
      <c r="IZ31" s="16">
        <f t="shared" si="60"/>
        <v>0.11493051927698256</v>
      </c>
      <c r="JA31" s="4">
        <f t="shared" si="74"/>
        <v>13232</v>
      </c>
      <c r="JB31" s="4">
        <f t="shared" si="75"/>
        <v>15481</v>
      </c>
      <c r="JC31">
        <v>589442</v>
      </c>
      <c r="JD31">
        <v>248850</v>
      </c>
      <c r="JE31">
        <v>38122</v>
      </c>
      <c r="JF31">
        <v>27413</v>
      </c>
      <c r="JG31">
        <v>8603</v>
      </c>
      <c r="JH31">
        <v>8451</v>
      </c>
      <c r="JI31">
        <v>9485</v>
      </c>
      <c r="JJ31">
        <v>7896</v>
      </c>
      <c r="JK31">
        <v>15490</v>
      </c>
      <c r="JL31">
        <v>12415</v>
      </c>
      <c r="JM31">
        <f t="shared" si="62"/>
        <v>661142</v>
      </c>
      <c r="JN31">
        <f t="shared" si="63"/>
        <v>305025</v>
      </c>
      <c r="JO31" s="16">
        <f t="shared" si="64"/>
        <v>0.89155128550296303</v>
      </c>
      <c r="JP31" s="16">
        <f t="shared" si="65"/>
        <v>0.81583476764199658</v>
      </c>
      <c r="JQ31" s="16">
        <f t="shared" si="66"/>
        <v>5.766083534248316E-2</v>
      </c>
      <c r="JR31" s="16">
        <f t="shared" si="67"/>
        <v>8.9871322022785013E-2</v>
      </c>
      <c r="JS31" s="16">
        <f t="shared" si="68"/>
        <v>1.301233320527209E-2</v>
      </c>
      <c r="JT31" s="16">
        <f t="shared" si="69"/>
        <v>2.7705925743791493E-2</v>
      </c>
      <c r="JU31" s="16">
        <f t="shared" si="70"/>
        <v>1.4346388521679155E-2</v>
      </c>
      <c r="JV31" s="16">
        <f t="shared" si="71"/>
        <v>2.5886402753872634E-2</v>
      </c>
      <c r="JW31" s="16">
        <f t="shared" si="72"/>
        <v>2.3429157427602543E-2</v>
      </c>
      <c r="JX31" s="16">
        <f t="shared" si="73"/>
        <v>4.0701581837554297E-2</v>
      </c>
      <c r="JY31">
        <v>1</v>
      </c>
      <c r="JZ31">
        <v>1</v>
      </c>
      <c r="KA31">
        <v>1</v>
      </c>
      <c r="KB31">
        <v>1</v>
      </c>
      <c r="KC31">
        <v>1</v>
      </c>
      <c r="KD31">
        <v>1</v>
      </c>
      <c r="KE31">
        <v>1</v>
      </c>
      <c r="KF31">
        <v>1</v>
      </c>
      <c r="KG31">
        <v>0</v>
      </c>
      <c r="KH31">
        <v>1</v>
      </c>
      <c r="KI31">
        <v>0</v>
      </c>
      <c r="KJ31">
        <v>1</v>
      </c>
      <c r="KK31">
        <v>1</v>
      </c>
      <c r="KL31">
        <v>1</v>
      </c>
      <c r="KM31">
        <v>1</v>
      </c>
      <c r="KN31">
        <v>1</v>
      </c>
      <c r="KO31">
        <v>1</v>
      </c>
      <c r="KP31">
        <v>1</v>
      </c>
      <c r="KQ31">
        <v>1</v>
      </c>
      <c r="KR31">
        <v>0</v>
      </c>
      <c r="KS31">
        <v>1</v>
      </c>
      <c r="KT31">
        <v>0</v>
      </c>
      <c r="KU31">
        <v>1</v>
      </c>
      <c r="KV31">
        <v>0</v>
      </c>
      <c r="KW31">
        <v>1</v>
      </c>
      <c r="KX31">
        <v>0</v>
      </c>
      <c r="KY31">
        <v>1</v>
      </c>
      <c r="KZ31">
        <v>0</v>
      </c>
      <c r="LA31">
        <v>1</v>
      </c>
      <c r="LB31">
        <v>0</v>
      </c>
      <c r="LC31">
        <v>1</v>
      </c>
      <c r="LD31">
        <v>1</v>
      </c>
      <c r="LE31">
        <v>1</v>
      </c>
      <c r="LF31">
        <v>0</v>
      </c>
      <c r="LG31">
        <v>1</v>
      </c>
      <c r="LH31">
        <v>1</v>
      </c>
      <c r="LI31">
        <v>0</v>
      </c>
      <c r="LJ31">
        <v>0</v>
      </c>
      <c r="LK31">
        <v>0</v>
      </c>
      <c r="LL31">
        <v>0</v>
      </c>
      <c r="LM31">
        <v>0</v>
      </c>
      <c r="LN31">
        <v>0</v>
      </c>
      <c r="LO31">
        <v>0</v>
      </c>
      <c r="LP31">
        <v>0</v>
      </c>
      <c r="LQ31">
        <v>1</v>
      </c>
      <c r="LR31">
        <v>1</v>
      </c>
      <c r="LS31">
        <v>1</v>
      </c>
      <c r="LT31">
        <v>1</v>
      </c>
      <c r="LU31">
        <v>1</v>
      </c>
      <c r="LV31" t="s">
        <v>1148</v>
      </c>
      <c r="LW31">
        <v>1</v>
      </c>
      <c r="LX31">
        <v>1</v>
      </c>
      <c r="LY31">
        <v>1</v>
      </c>
      <c r="LZ31" t="s">
        <v>1148</v>
      </c>
      <c r="MA31">
        <v>1</v>
      </c>
      <c r="MB31">
        <v>1</v>
      </c>
      <c r="MC31">
        <v>1</v>
      </c>
      <c r="MD31" t="s">
        <v>1148</v>
      </c>
      <c r="ME31">
        <v>1</v>
      </c>
      <c r="MF31">
        <v>1</v>
      </c>
      <c r="MG31">
        <v>1</v>
      </c>
      <c r="MH31" t="s">
        <v>1148</v>
      </c>
      <c r="MI31">
        <v>0</v>
      </c>
      <c r="MJ31" t="s">
        <v>1148</v>
      </c>
      <c r="MK31" t="s">
        <v>1148</v>
      </c>
      <c r="ML31" t="s">
        <v>1148</v>
      </c>
      <c r="MM31">
        <v>2</v>
      </c>
      <c r="MN31">
        <v>1</v>
      </c>
      <c r="MO31">
        <v>1</v>
      </c>
      <c r="MP31">
        <v>1</v>
      </c>
      <c r="MQ31" t="s">
        <v>1148</v>
      </c>
      <c r="MR31" t="s">
        <v>1284</v>
      </c>
      <c r="MS31" t="s">
        <v>1283</v>
      </c>
      <c r="MT31" t="s">
        <v>1282</v>
      </c>
      <c r="MU31" t="s">
        <v>1148</v>
      </c>
      <c r="MV31" t="s">
        <v>1148</v>
      </c>
      <c r="MW31">
        <v>1</v>
      </c>
      <c r="MX31" s="12">
        <v>42086.69910755787</v>
      </c>
      <c r="MY31" t="s">
        <v>1281</v>
      </c>
      <c r="MZ31" s="12">
        <v>42086.69910755787</v>
      </c>
      <c r="NA31" t="s">
        <v>1281</v>
      </c>
      <c r="NB31" s="12">
        <v>42086.69910755787</v>
      </c>
      <c r="NC31" t="s">
        <v>1281</v>
      </c>
    </row>
    <row r="32" spans="1:367" x14ac:dyDescent="0.3">
      <c r="A32" t="s">
        <v>1280</v>
      </c>
      <c r="B32">
        <v>1</v>
      </c>
      <c r="C32">
        <v>1</v>
      </c>
      <c r="D32">
        <v>1</v>
      </c>
      <c r="E32">
        <v>0</v>
      </c>
      <c r="F32" t="s">
        <v>1148</v>
      </c>
      <c r="G32">
        <v>1</v>
      </c>
      <c r="H32">
        <v>1</v>
      </c>
      <c r="I32">
        <v>1</v>
      </c>
      <c r="J32">
        <v>1</v>
      </c>
      <c r="K32">
        <v>1</v>
      </c>
      <c r="L32">
        <v>1</v>
      </c>
      <c r="M32">
        <v>1</v>
      </c>
      <c r="N32">
        <v>0</v>
      </c>
      <c r="O32" t="s">
        <v>1148</v>
      </c>
      <c r="P32">
        <v>1</v>
      </c>
      <c r="Q32">
        <v>1</v>
      </c>
      <c r="R32">
        <v>0</v>
      </c>
      <c r="S32" t="s">
        <v>1148</v>
      </c>
      <c r="T32" t="s">
        <v>1148</v>
      </c>
      <c r="U32">
        <v>1</v>
      </c>
      <c r="V32" t="s">
        <v>1148</v>
      </c>
      <c r="W32">
        <v>1</v>
      </c>
      <c r="X32" t="s">
        <v>1148</v>
      </c>
      <c r="Y32" t="s">
        <v>1148</v>
      </c>
      <c r="Z32" t="s">
        <v>1148</v>
      </c>
      <c r="AA32" t="s">
        <v>1148</v>
      </c>
      <c r="AB32" t="s">
        <v>1148</v>
      </c>
      <c r="AC32" t="s">
        <v>1148</v>
      </c>
      <c r="AD32">
        <v>1</v>
      </c>
      <c r="AE32">
        <v>1</v>
      </c>
      <c r="AF32">
        <v>1</v>
      </c>
      <c r="AG32">
        <v>0</v>
      </c>
      <c r="AH32" t="s">
        <v>1148</v>
      </c>
      <c r="AI32">
        <v>1</v>
      </c>
      <c r="AJ32">
        <v>0</v>
      </c>
      <c r="AK32">
        <v>1</v>
      </c>
      <c r="AL32">
        <v>1</v>
      </c>
      <c r="AM32">
        <v>1</v>
      </c>
      <c r="AN32">
        <v>0</v>
      </c>
      <c r="AO32">
        <v>0</v>
      </c>
      <c r="AP32">
        <v>0</v>
      </c>
      <c r="AQ32">
        <v>0</v>
      </c>
      <c r="AR32">
        <v>0</v>
      </c>
      <c r="AS32">
        <v>0</v>
      </c>
      <c r="AT32">
        <v>2</v>
      </c>
      <c r="AU32" t="s">
        <v>1148</v>
      </c>
      <c r="AV32" s="13">
        <v>34862</v>
      </c>
      <c r="AW32">
        <v>0</v>
      </c>
      <c r="AX32">
        <v>40617</v>
      </c>
      <c r="AY32" s="16">
        <f t="shared" si="0"/>
        <v>0</v>
      </c>
      <c r="AZ32" s="16">
        <f t="shared" si="1"/>
        <v>1.1650794561413573</v>
      </c>
      <c r="BA32" s="13">
        <v>201785.33333333331</v>
      </c>
      <c r="BB32">
        <v>256983</v>
      </c>
      <c r="BC32" s="16">
        <f t="shared" si="2"/>
        <v>1.2735464751319885</v>
      </c>
      <c r="BD32">
        <v>207192</v>
      </c>
      <c r="BE32" s="16">
        <f t="shared" si="76"/>
        <v>1.0267941508798131</v>
      </c>
      <c r="BF32" s="13">
        <v>259582</v>
      </c>
      <c r="BG32">
        <v>331446</v>
      </c>
      <c r="BH32" s="16">
        <f t="shared" si="4"/>
        <v>1.2768450817082848</v>
      </c>
      <c r="BI32">
        <v>192722</v>
      </c>
      <c r="BJ32" s="16">
        <f t="shared" si="5"/>
        <v>0.74243206385650773</v>
      </c>
      <c r="BK32" s="13">
        <v>2141764</v>
      </c>
      <c r="BL32">
        <v>1656863</v>
      </c>
      <c r="BM32" s="16">
        <f t="shared" si="6"/>
        <v>0.77359737113893035</v>
      </c>
      <c r="BN32">
        <v>1219189</v>
      </c>
      <c r="BO32" s="16">
        <f t="shared" si="7"/>
        <v>0.5692452576474345</v>
      </c>
      <c r="BP32">
        <v>323</v>
      </c>
      <c r="BQ32">
        <v>418</v>
      </c>
      <c r="BR32">
        <v>130</v>
      </c>
      <c r="BS32">
        <v>49</v>
      </c>
      <c r="BT32">
        <v>303</v>
      </c>
      <c r="BU32">
        <v>891</v>
      </c>
      <c r="BV32">
        <v>267</v>
      </c>
      <c r="BW32">
        <v>620</v>
      </c>
      <c r="BX32" s="13">
        <v>48942.833333333336</v>
      </c>
      <c r="BY32" s="13">
        <v>48942.833333333336</v>
      </c>
      <c r="BZ32">
        <v>30679</v>
      </c>
      <c r="CA32">
        <v>31042</v>
      </c>
      <c r="CB32" s="16">
        <f t="shared" si="8"/>
        <v>0.62683334638711141</v>
      </c>
      <c r="CC32" s="16">
        <f t="shared" si="9"/>
        <v>0.63425016260467137</v>
      </c>
      <c r="CD32" s="17">
        <v>186299</v>
      </c>
      <c r="CE32" s="17">
        <v>186299</v>
      </c>
      <c r="CF32">
        <v>167789</v>
      </c>
      <c r="CG32">
        <v>168076</v>
      </c>
      <c r="CH32" s="16">
        <f t="shared" si="10"/>
        <v>0.90064358906918451</v>
      </c>
      <c r="CI32" s="16">
        <f t="shared" si="11"/>
        <v>0.90218412337156939</v>
      </c>
      <c r="CJ32" s="13">
        <v>90722</v>
      </c>
      <c r="CK32" s="13">
        <v>90722</v>
      </c>
      <c r="CL32">
        <v>22127</v>
      </c>
      <c r="CM32">
        <v>22538</v>
      </c>
      <c r="CN32" s="16">
        <f t="shared" si="12"/>
        <v>0.24389894402680717</v>
      </c>
      <c r="CO32" s="16">
        <f t="shared" si="13"/>
        <v>0.24842926743237584</v>
      </c>
      <c r="CP32" s="13">
        <v>95577</v>
      </c>
      <c r="CQ32" s="13">
        <v>95577</v>
      </c>
      <c r="CR32">
        <v>11791</v>
      </c>
      <c r="CS32">
        <v>12020</v>
      </c>
      <c r="CT32" s="16">
        <f t="shared" si="14"/>
        <v>0.12336650030865166</v>
      </c>
      <c r="CU32" s="16">
        <f t="shared" si="15"/>
        <v>0.12576247423543321</v>
      </c>
      <c r="CV32">
        <v>40219</v>
      </c>
      <c r="CW32">
        <v>1</v>
      </c>
      <c r="CX32">
        <v>1</v>
      </c>
      <c r="CY32">
        <v>1</v>
      </c>
      <c r="CZ32">
        <v>1</v>
      </c>
      <c r="DA32">
        <v>40219</v>
      </c>
      <c r="DB32" s="16">
        <f t="shared" si="16"/>
        <v>1</v>
      </c>
      <c r="DC32">
        <v>1</v>
      </c>
      <c r="DD32">
        <v>6885</v>
      </c>
      <c r="DE32" s="16">
        <f t="shared" si="17"/>
        <v>0.17118774708471121</v>
      </c>
      <c r="DF32">
        <v>1</v>
      </c>
      <c r="DG32">
        <v>40219</v>
      </c>
      <c r="DH32" s="16">
        <f t="shared" si="18"/>
        <v>1</v>
      </c>
      <c r="DI32">
        <v>1</v>
      </c>
      <c r="DJ32">
        <v>1</v>
      </c>
      <c r="DK32">
        <v>1</v>
      </c>
      <c r="DL32">
        <v>1</v>
      </c>
      <c r="DM32">
        <v>40219</v>
      </c>
      <c r="DN32" s="16">
        <f t="shared" si="19"/>
        <v>1</v>
      </c>
      <c r="DO32">
        <v>1</v>
      </c>
      <c r="DP32">
        <v>40218</v>
      </c>
      <c r="DQ32" s="16">
        <f t="shared" si="20"/>
        <v>0.99997513612968991</v>
      </c>
      <c r="DR32">
        <v>1</v>
      </c>
      <c r="DS32">
        <v>1</v>
      </c>
      <c r="DT32">
        <v>1</v>
      </c>
      <c r="DU32">
        <v>1</v>
      </c>
      <c r="DV32">
        <v>1</v>
      </c>
      <c r="DW32">
        <v>1</v>
      </c>
      <c r="DX32">
        <v>5</v>
      </c>
      <c r="DY32">
        <v>3</v>
      </c>
      <c r="DZ32">
        <v>5</v>
      </c>
      <c r="EA32">
        <v>5</v>
      </c>
      <c r="EB32" s="16">
        <f t="shared" si="21"/>
        <v>1.243193515502623E-4</v>
      </c>
      <c r="EC32" s="16">
        <f t="shared" si="22"/>
        <v>7.4591610930157393E-5</v>
      </c>
      <c r="ED32" s="16">
        <f t="shared" si="23"/>
        <v>1.243193515502623E-4</v>
      </c>
      <c r="EE32" s="16">
        <f t="shared" si="24"/>
        <v>1.243193515502623E-4</v>
      </c>
      <c r="EF32">
        <v>1</v>
      </c>
      <c r="EG32">
        <v>1</v>
      </c>
      <c r="EH32">
        <v>1</v>
      </c>
      <c r="EI32">
        <v>1</v>
      </c>
      <c r="EJ32">
        <v>21071</v>
      </c>
      <c r="EK32">
        <v>2125</v>
      </c>
      <c r="EL32">
        <v>12728</v>
      </c>
      <c r="EM32">
        <v>3039</v>
      </c>
      <c r="EN32" s="16">
        <f t="shared" si="25"/>
        <v>0.52390661130311544</v>
      </c>
      <c r="EO32" s="16">
        <f t="shared" si="26"/>
        <v>5.283572440886148E-2</v>
      </c>
      <c r="EP32" s="16">
        <f t="shared" si="27"/>
        <v>0.31646734130634774</v>
      </c>
      <c r="EQ32" s="16">
        <f t="shared" si="28"/>
        <v>7.5561301872249437E-2</v>
      </c>
      <c r="ER32">
        <v>1</v>
      </c>
      <c r="ES32">
        <v>1</v>
      </c>
      <c r="ET32">
        <v>1</v>
      </c>
      <c r="EU32">
        <v>1</v>
      </c>
      <c r="EV32">
        <v>1</v>
      </c>
      <c r="EW32">
        <v>1</v>
      </c>
      <c r="EX32">
        <v>40219</v>
      </c>
      <c r="EY32">
        <v>40216</v>
      </c>
      <c r="EZ32">
        <v>40219</v>
      </c>
      <c r="FA32">
        <v>39004</v>
      </c>
      <c r="FB32">
        <v>40177</v>
      </c>
      <c r="FC32">
        <v>40169</v>
      </c>
      <c r="FD32" s="16">
        <f t="shared" si="29"/>
        <v>1</v>
      </c>
      <c r="FE32" s="16">
        <f t="shared" si="30"/>
        <v>0.99992540838906985</v>
      </c>
      <c r="FF32" s="16">
        <f t="shared" si="31"/>
        <v>1</v>
      </c>
      <c r="FG32" s="16">
        <f t="shared" si="32"/>
        <v>0.96979039757328622</v>
      </c>
      <c r="FH32" s="16">
        <f t="shared" si="33"/>
        <v>0.99895571744697775</v>
      </c>
      <c r="FI32" s="16">
        <f t="shared" si="34"/>
        <v>0.99875680648449738</v>
      </c>
      <c r="FJ32">
        <v>1</v>
      </c>
      <c r="FK32">
        <v>14149</v>
      </c>
      <c r="FL32" s="16">
        <f t="shared" si="35"/>
        <v>0.35179890101693229</v>
      </c>
      <c r="FM32">
        <v>1</v>
      </c>
      <c r="FN32">
        <v>14202</v>
      </c>
      <c r="FO32" s="16">
        <f t="shared" si="36"/>
        <v>0.35311668614336506</v>
      </c>
      <c r="FP32">
        <v>1</v>
      </c>
      <c r="FQ32">
        <v>1</v>
      </c>
      <c r="FR32">
        <v>1</v>
      </c>
      <c r="FS32">
        <v>1</v>
      </c>
      <c r="FT32">
        <v>29342</v>
      </c>
      <c r="FU32" s="16">
        <f t="shared" si="37"/>
        <v>0.72955568263755932</v>
      </c>
      <c r="FV32">
        <v>1</v>
      </c>
      <c r="FW32">
        <v>1</v>
      </c>
      <c r="FX32">
        <v>152</v>
      </c>
      <c r="FY32" s="16">
        <f t="shared" si="38"/>
        <v>3.7793082871279745E-3</v>
      </c>
      <c r="FZ32">
        <v>0</v>
      </c>
      <c r="GA32" t="s">
        <v>1148</v>
      </c>
      <c r="GB32" s="16" t="str">
        <f t="shared" si="39"/>
        <v>No Data</v>
      </c>
      <c r="GC32">
        <v>1</v>
      </c>
      <c r="GD32">
        <v>40219</v>
      </c>
      <c r="GE32" s="16">
        <f t="shared" si="40"/>
        <v>1</v>
      </c>
      <c r="GF32">
        <v>1</v>
      </c>
      <c r="GG32">
        <v>1</v>
      </c>
      <c r="GH32">
        <v>1491428</v>
      </c>
      <c r="GI32">
        <v>1</v>
      </c>
      <c r="GJ32">
        <v>1491428</v>
      </c>
      <c r="GK32" s="16">
        <f t="shared" si="41"/>
        <v>1</v>
      </c>
      <c r="GL32">
        <v>1</v>
      </c>
      <c r="GM32">
        <v>1491428</v>
      </c>
      <c r="GN32" s="16">
        <f t="shared" si="42"/>
        <v>1</v>
      </c>
      <c r="GO32">
        <v>1</v>
      </c>
      <c r="GP32">
        <v>1107203</v>
      </c>
      <c r="GQ32" s="16">
        <f t="shared" si="43"/>
        <v>0.74237777485738499</v>
      </c>
      <c r="GR32">
        <v>1</v>
      </c>
      <c r="GS32">
        <v>1187423</v>
      </c>
      <c r="GT32" s="16">
        <f t="shared" si="44"/>
        <v>0.79616515178741443</v>
      </c>
      <c r="GU32">
        <v>1</v>
      </c>
      <c r="GV32">
        <v>1092658</v>
      </c>
      <c r="GW32" s="16">
        <f t="shared" si="45"/>
        <v>0.73262537648481862</v>
      </c>
      <c r="GX32">
        <v>1</v>
      </c>
      <c r="GY32">
        <v>0</v>
      </c>
      <c r="GZ32">
        <v>1</v>
      </c>
      <c r="HA32">
        <v>1213610</v>
      </c>
      <c r="HB32" s="16">
        <f t="shared" si="46"/>
        <v>0.81372349184808113</v>
      </c>
      <c r="HC32">
        <v>1</v>
      </c>
      <c r="HD32">
        <v>1205696</v>
      </c>
      <c r="HE32" s="16">
        <f t="shared" si="47"/>
        <v>0.80841716797592644</v>
      </c>
      <c r="HF32">
        <v>0</v>
      </c>
      <c r="HG32" t="s">
        <v>1148</v>
      </c>
      <c r="HH32" s="16" t="str">
        <f t="shared" si="48"/>
        <v>No Data</v>
      </c>
      <c r="HI32">
        <v>1</v>
      </c>
      <c r="HJ32">
        <v>1072913</v>
      </c>
      <c r="HK32" s="16">
        <f t="shared" si="49"/>
        <v>0.7193863867380792</v>
      </c>
      <c r="HL32">
        <v>1</v>
      </c>
      <c r="HM32">
        <v>1</v>
      </c>
      <c r="HN32">
        <v>1</v>
      </c>
      <c r="HO32">
        <v>892855</v>
      </c>
      <c r="HP32" s="16">
        <f t="shared" si="50"/>
        <v>0.59865779642061168</v>
      </c>
      <c r="HQ32">
        <v>1</v>
      </c>
      <c r="HR32">
        <v>942776</v>
      </c>
      <c r="HS32" s="16">
        <f t="shared" si="51"/>
        <v>0.63212974411101308</v>
      </c>
      <c r="HT32">
        <v>1</v>
      </c>
      <c r="HU32">
        <v>942777</v>
      </c>
      <c r="HV32" s="16">
        <f t="shared" si="52"/>
        <v>0.63213041460935426</v>
      </c>
      <c r="HW32">
        <v>1</v>
      </c>
      <c r="HX32">
        <v>1</v>
      </c>
      <c r="HY32">
        <v>1</v>
      </c>
      <c r="HZ32">
        <v>1</v>
      </c>
      <c r="IA32">
        <v>1</v>
      </c>
      <c r="IB32">
        <v>1</v>
      </c>
      <c r="IC32">
        <v>919770</v>
      </c>
      <c r="ID32">
        <v>919770</v>
      </c>
      <c r="IE32" s="16">
        <f t="shared" si="53"/>
        <v>1</v>
      </c>
      <c r="IF32">
        <v>73314</v>
      </c>
      <c r="IG32">
        <v>73315</v>
      </c>
      <c r="IH32" s="16">
        <f t="shared" si="54"/>
        <v>0.99998636022642029</v>
      </c>
      <c r="II32">
        <v>0</v>
      </c>
      <c r="IJ32">
        <v>18955</v>
      </c>
      <c r="IK32" s="16">
        <f t="shared" si="55"/>
        <v>0.47129466172704443</v>
      </c>
      <c r="IL32">
        <v>0</v>
      </c>
      <c r="IM32">
        <v>8778</v>
      </c>
      <c r="IN32" s="16">
        <f t="shared" si="56"/>
        <v>0.21825505358164052</v>
      </c>
      <c r="IO32">
        <v>0</v>
      </c>
      <c r="IP32">
        <v>2091</v>
      </c>
      <c r="IQ32" s="16">
        <f t="shared" si="57"/>
        <v>5.19903528183197E-2</v>
      </c>
      <c r="IR32">
        <v>0</v>
      </c>
      <c r="IS32">
        <v>1561</v>
      </c>
      <c r="IT32" s="16">
        <f t="shared" si="58"/>
        <v>3.8812501553991893E-2</v>
      </c>
      <c r="IU32">
        <v>0</v>
      </c>
      <c r="IV32">
        <v>1181</v>
      </c>
      <c r="IW32" s="16">
        <f t="shared" si="59"/>
        <v>2.936423083617196E-2</v>
      </c>
      <c r="IX32">
        <v>0</v>
      </c>
      <c r="IY32">
        <v>7653</v>
      </c>
      <c r="IZ32" s="16">
        <f t="shared" si="60"/>
        <v>0.19028319948283151</v>
      </c>
      <c r="JA32" s="4">
        <f t="shared" si="74"/>
        <v>0</v>
      </c>
      <c r="JB32" s="4">
        <f t="shared" si="75"/>
        <v>40219</v>
      </c>
      <c r="JC32">
        <v>810733</v>
      </c>
      <c r="JD32">
        <v>282305</v>
      </c>
      <c r="JE32">
        <v>123459</v>
      </c>
      <c r="JF32">
        <v>107910</v>
      </c>
      <c r="JG32">
        <v>21140</v>
      </c>
      <c r="JH32">
        <v>30762</v>
      </c>
      <c r="JI32">
        <v>13564</v>
      </c>
      <c r="JJ32">
        <v>22662</v>
      </c>
      <c r="JK32">
        <v>28812</v>
      </c>
      <c r="JL32">
        <v>50052</v>
      </c>
      <c r="JM32">
        <f t="shared" si="62"/>
        <v>997708</v>
      </c>
      <c r="JN32">
        <f t="shared" si="63"/>
        <v>493691</v>
      </c>
      <c r="JO32" s="16">
        <f t="shared" si="64"/>
        <v>0.81259546881452294</v>
      </c>
      <c r="JP32" s="16">
        <f t="shared" si="65"/>
        <v>0.5718252915285067</v>
      </c>
      <c r="JQ32" s="16">
        <f t="shared" si="66"/>
        <v>0.12374261808064083</v>
      </c>
      <c r="JR32" s="16">
        <f t="shared" si="67"/>
        <v>0.21857801742385419</v>
      </c>
      <c r="JS32" s="16">
        <f t="shared" si="68"/>
        <v>2.1188564189121465E-2</v>
      </c>
      <c r="JT32" s="16">
        <f t="shared" si="69"/>
        <v>6.2310230488301387E-2</v>
      </c>
      <c r="JU32" s="16">
        <f t="shared" si="70"/>
        <v>1.3595160106965164E-2</v>
      </c>
      <c r="JV32" s="16">
        <f t="shared" si="71"/>
        <v>4.5903206661656787E-2</v>
      </c>
      <c r="JW32" s="16">
        <f t="shared" si="72"/>
        <v>2.8878188808749653E-2</v>
      </c>
      <c r="JX32" s="16">
        <f t="shared" si="73"/>
        <v>0.10138325389768094</v>
      </c>
      <c r="JY32">
        <v>1</v>
      </c>
      <c r="JZ32">
        <v>1</v>
      </c>
      <c r="KA32">
        <v>1</v>
      </c>
      <c r="KB32">
        <v>1</v>
      </c>
      <c r="KC32">
        <v>1</v>
      </c>
      <c r="KD32">
        <v>1</v>
      </c>
      <c r="KE32">
        <v>1</v>
      </c>
      <c r="KF32">
        <v>1</v>
      </c>
      <c r="KG32">
        <v>0</v>
      </c>
      <c r="KH32">
        <v>1</v>
      </c>
      <c r="KI32">
        <v>0</v>
      </c>
      <c r="KJ32">
        <v>0</v>
      </c>
      <c r="KK32">
        <v>1</v>
      </c>
      <c r="KL32">
        <v>1</v>
      </c>
      <c r="KM32">
        <v>1</v>
      </c>
      <c r="KN32">
        <v>1</v>
      </c>
      <c r="KO32">
        <v>1</v>
      </c>
      <c r="KP32">
        <v>1</v>
      </c>
      <c r="KQ32">
        <v>1</v>
      </c>
      <c r="KR32">
        <v>1</v>
      </c>
      <c r="KS32">
        <v>1</v>
      </c>
      <c r="KT32">
        <v>1</v>
      </c>
      <c r="KU32">
        <v>1</v>
      </c>
      <c r="KV32">
        <v>1</v>
      </c>
      <c r="KW32">
        <v>1</v>
      </c>
      <c r="KX32">
        <v>1</v>
      </c>
      <c r="KY32">
        <v>1</v>
      </c>
      <c r="KZ32">
        <v>1</v>
      </c>
      <c r="LA32">
        <v>1</v>
      </c>
      <c r="LB32">
        <v>1</v>
      </c>
      <c r="LC32">
        <v>1</v>
      </c>
      <c r="LD32">
        <v>1</v>
      </c>
      <c r="LE32">
        <v>1</v>
      </c>
      <c r="LF32">
        <v>0</v>
      </c>
      <c r="LG32">
        <v>1</v>
      </c>
      <c r="LH32">
        <v>1</v>
      </c>
      <c r="LI32">
        <v>0</v>
      </c>
      <c r="LJ32">
        <v>0</v>
      </c>
      <c r="LK32">
        <v>1</v>
      </c>
      <c r="LL32">
        <v>1</v>
      </c>
      <c r="LM32">
        <v>0</v>
      </c>
      <c r="LN32">
        <v>0</v>
      </c>
      <c r="LO32">
        <v>0</v>
      </c>
      <c r="LP32">
        <v>0</v>
      </c>
      <c r="LQ32">
        <v>1</v>
      </c>
      <c r="LR32">
        <v>1</v>
      </c>
      <c r="LS32">
        <v>1</v>
      </c>
      <c r="LT32">
        <v>1</v>
      </c>
      <c r="LU32" t="s">
        <v>1148</v>
      </c>
      <c r="LV32" t="s">
        <v>1148</v>
      </c>
      <c r="LW32">
        <v>1</v>
      </c>
      <c r="LX32">
        <v>1</v>
      </c>
      <c r="LY32">
        <v>1</v>
      </c>
      <c r="LZ32">
        <v>1</v>
      </c>
      <c r="MA32">
        <v>1</v>
      </c>
      <c r="MB32">
        <v>1</v>
      </c>
      <c r="MC32">
        <v>1</v>
      </c>
      <c r="MD32">
        <v>1</v>
      </c>
      <c r="ME32">
        <v>1</v>
      </c>
      <c r="MF32">
        <v>1</v>
      </c>
      <c r="MG32">
        <v>1</v>
      </c>
      <c r="MH32">
        <v>1</v>
      </c>
      <c r="MI32">
        <v>1</v>
      </c>
      <c r="MJ32">
        <v>1</v>
      </c>
      <c r="MK32" t="s">
        <v>1148</v>
      </c>
      <c r="ML32">
        <v>1</v>
      </c>
      <c r="MM32">
        <v>2</v>
      </c>
      <c r="MN32">
        <v>1</v>
      </c>
      <c r="MO32">
        <v>1</v>
      </c>
      <c r="MP32">
        <v>1</v>
      </c>
      <c r="MQ32" t="s">
        <v>1148</v>
      </c>
      <c r="MR32" t="s">
        <v>1279</v>
      </c>
      <c r="MS32" t="s">
        <v>1148</v>
      </c>
      <c r="MT32" t="s">
        <v>1278</v>
      </c>
      <c r="MU32" t="s">
        <v>1148</v>
      </c>
      <c r="MV32" t="s">
        <v>1148</v>
      </c>
      <c r="MW32">
        <v>1</v>
      </c>
      <c r="MX32" s="12">
        <v>42104.69431712963</v>
      </c>
      <c r="MY32" t="s">
        <v>1277</v>
      </c>
      <c r="MZ32" s="12">
        <v>42164.730004247685</v>
      </c>
      <c r="NA32" t="s">
        <v>1203</v>
      </c>
      <c r="NB32" s="12">
        <v>42164.730004247685</v>
      </c>
      <c r="NC32" t="s">
        <v>1203</v>
      </c>
    </row>
    <row r="33" spans="1:367" x14ac:dyDescent="0.3">
      <c r="A33" t="s">
        <v>1276</v>
      </c>
      <c r="B33" t="s">
        <v>1148</v>
      </c>
      <c r="C33" t="s">
        <v>1148</v>
      </c>
      <c r="D33" t="s">
        <v>1148</v>
      </c>
      <c r="E33" t="s">
        <v>1148</v>
      </c>
      <c r="F33" t="s">
        <v>1148</v>
      </c>
      <c r="G33" t="s">
        <v>1148</v>
      </c>
      <c r="H33" t="s">
        <v>1148</v>
      </c>
      <c r="I33" t="s">
        <v>1148</v>
      </c>
      <c r="J33" t="s">
        <v>1148</v>
      </c>
      <c r="K33" t="s">
        <v>1148</v>
      </c>
      <c r="L33" t="s">
        <v>1148</v>
      </c>
      <c r="M33" t="s">
        <v>1148</v>
      </c>
      <c r="N33" t="s">
        <v>1148</v>
      </c>
      <c r="O33" t="s">
        <v>1148</v>
      </c>
      <c r="P33" t="s">
        <v>1148</v>
      </c>
      <c r="Q33" t="s">
        <v>1148</v>
      </c>
      <c r="R33" t="s">
        <v>1148</v>
      </c>
      <c r="S33" t="s">
        <v>1148</v>
      </c>
      <c r="T33" t="s">
        <v>1148</v>
      </c>
      <c r="U33" t="s">
        <v>1148</v>
      </c>
      <c r="V33" t="s">
        <v>1148</v>
      </c>
      <c r="W33" t="s">
        <v>1148</v>
      </c>
      <c r="X33" t="s">
        <v>1148</v>
      </c>
      <c r="Y33" t="s">
        <v>1148</v>
      </c>
      <c r="Z33" t="s">
        <v>1148</v>
      </c>
      <c r="AA33" t="s">
        <v>1148</v>
      </c>
      <c r="AB33" t="s">
        <v>1148</v>
      </c>
      <c r="AC33" t="s">
        <v>1148</v>
      </c>
      <c r="AD33" t="s">
        <v>1148</v>
      </c>
      <c r="AE33" t="s">
        <v>1148</v>
      </c>
      <c r="AF33" t="s">
        <v>1148</v>
      </c>
      <c r="AG33" t="s">
        <v>1148</v>
      </c>
      <c r="AH33" t="s">
        <v>1148</v>
      </c>
      <c r="AI33">
        <v>0</v>
      </c>
      <c r="AJ33">
        <v>0</v>
      </c>
      <c r="AK33">
        <v>0</v>
      </c>
      <c r="AL33">
        <v>0</v>
      </c>
      <c r="AM33">
        <v>0</v>
      </c>
      <c r="AN33">
        <v>0</v>
      </c>
      <c r="AO33" t="s">
        <v>1148</v>
      </c>
      <c r="AP33">
        <v>0</v>
      </c>
      <c r="AQ33">
        <v>0</v>
      </c>
      <c r="AR33">
        <v>0</v>
      </c>
      <c r="AS33" t="s">
        <v>1148</v>
      </c>
      <c r="AT33" t="s">
        <v>1148</v>
      </c>
      <c r="AU33" t="s">
        <v>1148</v>
      </c>
      <c r="AV33" s="13">
        <v>12561</v>
      </c>
      <c r="AW33" t="s">
        <v>1148</v>
      </c>
      <c r="AX33" t="s">
        <v>1148</v>
      </c>
      <c r="AY33" s="16" t="str">
        <f t="shared" si="0"/>
        <v>No Data</v>
      </c>
      <c r="AZ33" s="16" t="str">
        <f t="shared" si="1"/>
        <v>No Data</v>
      </c>
      <c r="BA33" s="13">
        <v>73870</v>
      </c>
      <c r="BB33" t="s">
        <v>1148</v>
      </c>
      <c r="BC33" s="16" t="str">
        <f t="shared" si="2"/>
        <v>No Data</v>
      </c>
      <c r="BD33" t="s">
        <v>1148</v>
      </c>
      <c r="BE33" s="16" t="str">
        <f t="shared" si="76"/>
        <v>No Data</v>
      </c>
      <c r="BF33" s="13">
        <v>115170</v>
      </c>
      <c r="BG33" t="s">
        <v>1148</v>
      </c>
      <c r="BH33" s="16" t="str">
        <f t="shared" si="4"/>
        <v>No Data</v>
      </c>
      <c r="BI33" t="s">
        <v>1148</v>
      </c>
      <c r="BJ33" s="16" t="str">
        <f t="shared" si="5"/>
        <v>No Data</v>
      </c>
      <c r="BK33" s="13">
        <v>1041153</v>
      </c>
      <c r="BL33" t="s">
        <v>1148</v>
      </c>
      <c r="BM33" s="16" t="str">
        <f t="shared" si="6"/>
        <v>No Data</v>
      </c>
      <c r="BN33" t="s">
        <v>1148</v>
      </c>
      <c r="BO33" s="16" t="str">
        <f t="shared" si="7"/>
        <v>No Data</v>
      </c>
      <c r="BP33" t="s">
        <v>1148</v>
      </c>
      <c r="BQ33" t="s">
        <v>1148</v>
      </c>
      <c r="BR33" t="s">
        <v>1148</v>
      </c>
      <c r="BS33" t="s">
        <v>1148</v>
      </c>
      <c r="BT33" t="s">
        <v>1148</v>
      </c>
      <c r="BU33" t="s">
        <v>1148</v>
      </c>
      <c r="BV33" t="s">
        <v>1148</v>
      </c>
      <c r="BW33" t="s">
        <v>1148</v>
      </c>
      <c r="BX33" s="13">
        <v>18021.75</v>
      </c>
      <c r="BY33" s="13">
        <v>18021.75</v>
      </c>
      <c r="BZ33" t="s">
        <v>1148</v>
      </c>
      <c r="CA33" t="s">
        <v>1148</v>
      </c>
      <c r="CB33" s="16" t="str">
        <f t="shared" si="8"/>
        <v>No Data</v>
      </c>
      <c r="CC33" s="16" t="str">
        <f t="shared" si="9"/>
        <v>No Data</v>
      </c>
      <c r="CD33" s="17">
        <v>83740</v>
      </c>
      <c r="CE33" s="17">
        <v>83740</v>
      </c>
      <c r="CF33" t="s">
        <v>1148</v>
      </c>
      <c r="CG33" t="s">
        <v>1148</v>
      </c>
      <c r="CH33" s="16" t="str">
        <f t="shared" si="10"/>
        <v>No Data</v>
      </c>
      <c r="CI33" s="16" t="str">
        <f t="shared" si="11"/>
        <v>No Data</v>
      </c>
      <c r="CJ33" s="13">
        <v>40567</v>
      </c>
      <c r="CK33" s="13">
        <v>40567</v>
      </c>
      <c r="CL33" t="s">
        <v>1148</v>
      </c>
      <c r="CM33" t="s">
        <v>1148</v>
      </c>
      <c r="CN33" s="16" t="str">
        <f t="shared" si="12"/>
        <v>No Data</v>
      </c>
      <c r="CO33" s="16" t="str">
        <f t="shared" si="13"/>
        <v>No Data</v>
      </c>
      <c r="CP33" s="13">
        <v>43173</v>
      </c>
      <c r="CQ33" s="13">
        <v>43173</v>
      </c>
      <c r="CR33" t="s">
        <v>1148</v>
      </c>
      <c r="CS33" t="s">
        <v>1148</v>
      </c>
      <c r="CT33" s="16" t="str">
        <f t="shared" si="14"/>
        <v>No Data</v>
      </c>
      <c r="CU33" s="16" t="str">
        <f t="shared" si="15"/>
        <v>No Data</v>
      </c>
      <c r="CV33" t="s">
        <v>1148</v>
      </c>
      <c r="CW33" t="s">
        <v>1148</v>
      </c>
      <c r="CX33" t="s">
        <v>1148</v>
      </c>
      <c r="CY33" t="s">
        <v>1148</v>
      </c>
      <c r="CZ33" t="s">
        <v>1148</v>
      </c>
      <c r="DA33" t="s">
        <v>1148</v>
      </c>
      <c r="DB33" s="16" t="str">
        <f t="shared" si="16"/>
        <v>No Data</v>
      </c>
      <c r="DC33" t="s">
        <v>1148</v>
      </c>
      <c r="DD33" t="s">
        <v>1148</v>
      </c>
      <c r="DE33" s="16" t="str">
        <f t="shared" si="17"/>
        <v>No Data</v>
      </c>
      <c r="DF33" t="s">
        <v>1148</v>
      </c>
      <c r="DG33" t="s">
        <v>1148</v>
      </c>
      <c r="DH33" s="16" t="str">
        <f t="shared" si="18"/>
        <v>No Data</v>
      </c>
      <c r="DI33" t="s">
        <v>1148</v>
      </c>
      <c r="DJ33" t="s">
        <v>1148</v>
      </c>
      <c r="DK33" t="s">
        <v>1148</v>
      </c>
      <c r="DL33" t="s">
        <v>1148</v>
      </c>
      <c r="DM33" t="s">
        <v>1148</v>
      </c>
      <c r="DN33" s="16" t="str">
        <f t="shared" si="19"/>
        <v>No Data</v>
      </c>
      <c r="DO33" t="s">
        <v>1148</v>
      </c>
      <c r="DP33" t="s">
        <v>1148</v>
      </c>
      <c r="DQ33" s="16" t="str">
        <f t="shared" si="20"/>
        <v>No Data</v>
      </c>
      <c r="DR33" t="s">
        <v>1148</v>
      </c>
      <c r="DS33" t="s">
        <v>1148</v>
      </c>
      <c r="DT33" t="s">
        <v>1148</v>
      </c>
      <c r="DU33" t="s">
        <v>1148</v>
      </c>
      <c r="DV33" t="s">
        <v>1148</v>
      </c>
      <c r="DW33" t="s">
        <v>1148</v>
      </c>
      <c r="DX33" t="s">
        <v>1148</v>
      </c>
      <c r="DY33" t="s">
        <v>1148</v>
      </c>
      <c r="DZ33" t="s">
        <v>1148</v>
      </c>
      <c r="EA33" t="s">
        <v>1148</v>
      </c>
      <c r="EB33" s="16" t="str">
        <f t="shared" si="21"/>
        <v>No Data</v>
      </c>
      <c r="EC33" s="16" t="str">
        <f t="shared" si="22"/>
        <v>No Data</v>
      </c>
      <c r="ED33" s="16" t="str">
        <f t="shared" si="23"/>
        <v>No Data</v>
      </c>
      <c r="EE33" s="16" t="str">
        <f t="shared" si="24"/>
        <v>No Data</v>
      </c>
      <c r="EF33" t="s">
        <v>1148</v>
      </c>
      <c r="EG33" t="s">
        <v>1148</v>
      </c>
      <c r="EH33" t="s">
        <v>1148</v>
      </c>
      <c r="EI33" t="s">
        <v>1148</v>
      </c>
      <c r="EJ33" t="s">
        <v>1148</v>
      </c>
      <c r="EK33" t="s">
        <v>1148</v>
      </c>
      <c r="EL33" t="s">
        <v>1148</v>
      </c>
      <c r="EM33" t="s">
        <v>1148</v>
      </c>
      <c r="EN33" s="16" t="str">
        <f t="shared" si="25"/>
        <v>No Data</v>
      </c>
      <c r="EO33" s="16" t="str">
        <f t="shared" si="26"/>
        <v>No Data</v>
      </c>
      <c r="EP33" s="16" t="str">
        <f t="shared" si="27"/>
        <v>No Data</v>
      </c>
      <c r="EQ33" s="16" t="str">
        <f t="shared" si="28"/>
        <v>No Data</v>
      </c>
      <c r="ER33" t="s">
        <v>1148</v>
      </c>
      <c r="ES33" t="s">
        <v>1148</v>
      </c>
      <c r="ET33" t="s">
        <v>1148</v>
      </c>
      <c r="EU33" t="s">
        <v>1148</v>
      </c>
      <c r="EV33" t="s">
        <v>1148</v>
      </c>
      <c r="EW33" t="s">
        <v>1148</v>
      </c>
      <c r="EX33" t="s">
        <v>1148</v>
      </c>
      <c r="EY33" t="s">
        <v>1148</v>
      </c>
      <c r="EZ33" t="s">
        <v>1148</v>
      </c>
      <c r="FA33" t="s">
        <v>1148</v>
      </c>
      <c r="FB33" t="s">
        <v>1148</v>
      </c>
      <c r="FC33" t="s">
        <v>1148</v>
      </c>
      <c r="FD33" s="16" t="str">
        <f t="shared" si="29"/>
        <v>No Data</v>
      </c>
      <c r="FE33" s="16" t="str">
        <f t="shared" si="30"/>
        <v>No Data</v>
      </c>
      <c r="FF33" s="16" t="str">
        <f t="shared" si="31"/>
        <v>No Data</v>
      </c>
      <c r="FG33" s="16" t="str">
        <f t="shared" si="32"/>
        <v>No Data</v>
      </c>
      <c r="FH33" s="16" t="str">
        <f t="shared" si="33"/>
        <v>No Data</v>
      </c>
      <c r="FI33" s="16" t="str">
        <f t="shared" si="34"/>
        <v>No Data</v>
      </c>
      <c r="FJ33" t="s">
        <v>1148</v>
      </c>
      <c r="FK33" t="s">
        <v>1148</v>
      </c>
      <c r="FL33" s="16" t="str">
        <f t="shared" si="35"/>
        <v>No Data</v>
      </c>
      <c r="FM33" t="s">
        <v>1148</v>
      </c>
      <c r="FN33" t="s">
        <v>1148</v>
      </c>
      <c r="FO33" s="16" t="str">
        <f t="shared" si="36"/>
        <v>No Data</v>
      </c>
      <c r="FP33" t="s">
        <v>1148</v>
      </c>
      <c r="FQ33" t="s">
        <v>1148</v>
      </c>
      <c r="FR33" t="s">
        <v>1148</v>
      </c>
      <c r="FS33" t="s">
        <v>1148</v>
      </c>
      <c r="FT33" t="s">
        <v>1148</v>
      </c>
      <c r="FU33" s="16" t="str">
        <f t="shared" si="37"/>
        <v>No Data</v>
      </c>
      <c r="FV33" t="s">
        <v>1148</v>
      </c>
      <c r="FW33" t="s">
        <v>1148</v>
      </c>
      <c r="FX33" t="s">
        <v>1148</v>
      </c>
      <c r="FY33" s="16" t="str">
        <f t="shared" si="38"/>
        <v>No Data</v>
      </c>
      <c r="FZ33" t="s">
        <v>1148</v>
      </c>
      <c r="GA33" t="s">
        <v>1148</v>
      </c>
      <c r="GB33" s="16" t="str">
        <f t="shared" si="39"/>
        <v>No Data</v>
      </c>
      <c r="GC33" t="s">
        <v>1148</v>
      </c>
      <c r="GD33" t="s">
        <v>1148</v>
      </c>
      <c r="GE33" s="16" t="str">
        <f t="shared" si="40"/>
        <v>No Data</v>
      </c>
      <c r="GF33" t="s">
        <v>1148</v>
      </c>
      <c r="GG33" t="s">
        <v>1148</v>
      </c>
      <c r="GH33" t="s">
        <v>1148</v>
      </c>
      <c r="GI33" t="s">
        <v>1148</v>
      </c>
      <c r="GJ33" t="s">
        <v>1148</v>
      </c>
      <c r="GK33" s="16" t="str">
        <f t="shared" si="41"/>
        <v>No Data</v>
      </c>
      <c r="GL33" t="s">
        <v>1148</v>
      </c>
      <c r="GM33" t="s">
        <v>1148</v>
      </c>
      <c r="GN33" s="16" t="str">
        <f t="shared" si="42"/>
        <v>No Data</v>
      </c>
      <c r="GO33" t="s">
        <v>1148</v>
      </c>
      <c r="GP33" t="s">
        <v>1148</v>
      </c>
      <c r="GQ33" s="16" t="str">
        <f t="shared" si="43"/>
        <v>No Data</v>
      </c>
      <c r="GR33" t="s">
        <v>1148</v>
      </c>
      <c r="GS33" t="s">
        <v>1148</v>
      </c>
      <c r="GT33" s="16" t="str">
        <f t="shared" si="44"/>
        <v>No Data</v>
      </c>
      <c r="GU33" t="s">
        <v>1148</v>
      </c>
      <c r="GV33" t="s">
        <v>1148</v>
      </c>
      <c r="GW33" s="16" t="str">
        <f t="shared" si="45"/>
        <v>No Data</v>
      </c>
      <c r="GX33" t="s">
        <v>1148</v>
      </c>
      <c r="GY33" t="s">
        <v>1148</v>
      </c>
      <c r="GZ33" t="s">
        <v>1148</v>
      </c>
      <c r="HA33" t="s">
        <v>1148</v>
      </c>
      <c r="HB33" s="16" t="str">
        <f t="shared" si="46"/>
        <v>No Data</v>
      </c>
      <c r="HC33" t="s">
        <v>1148</v>
      </c>
      <c r="HD33" t="s">
        <v>1148</v>
      </c>
      <c r="HE33" s="16" t="str">
        <f t="shared" si="47"/>
        <v>No Data</v>
      </c>
      <c r="HF33" t="s">
        <v>1148</v>
      </c>
      <c r="HG33" t="s">
        <v>1148</v>
      </c>
      <c r="HH33" s="16" t="str">
        <f t="shared" si="48"/>
        <v>No Data</v>
      </c>
      <c r="HI33" t="s">
        <v>1148</v>
      </c>
      <c r="HJ33" t="s">
        <v>1148</v>
      </c>
      <c r="HK33" s="16" t="str">
        <f t="shared" si="49"/>
        <v>No Data</v>
      </c>
      <c r="HL33" t="s">
        <v>1148</v>
      </c>
      <c r="HM33" t="s">
        <v>1148</v>
      </c>
      <c r="HN33" t="s">
        <v>1148</v>
      </c>
      <c r="HO33" t="s">
        <v>1148</v>
      </c>
      <c r="HP33" s="16" t="str">
        <f t="shared" si="50"/>
        <v>No Data</v>
      </c>
      <c r="HQ33" t="s">
        <v>1148</v>
      </c>
      <c r="HR33" t="s">
        <v>1148</v>
      </c>
      <c r="HS33" s="16" t="str">
        <f t="shared" si="51"/>
        <v>No Data</v>
      </c>
      <c r="HT33" t="s">
        <v>1148</v>
      </c>
      <c r="HU33" t="s">
        <v>1148</v>
      </c>
      <c r="HV33" s="16" t="str">
        <f t="shared" si="52"/>
        <v>No Data</v>
      </c>
      <c r="HW33" t="s">
        <v>1148</v>
      </c>
      <c r="HX33" t="s">
        <v>1148</v>
      </c>
      <c r="HY33" t="s">
        <v>1148</v>
      </c>
      <c r="HZ33" t="s">
        <v>1148</v>
      </c>
      <c r="IA33" t="s">
        <v>1148</v>
      </c>
      <c r="IB33" t="s">
        <v>1148</v>
      </c>
      <c r="IC33" t="s">
        <v>1148</v>
      </c>
      <c r="ID33" t="s">
        <v>1148</v>
      </c>
      <c r="IE33" s="16" t="str">
        <f t="shared" si="53"/>
        <v>No Data</v>
      </c>
      <c r="IF33" t="s">
        <v>1148</v>
      </c>
      <c r="IG33" t="s">
        <v>1148</v>
      </c>
      <c r="IH33" s="16" t="str">
        <f t="shared" si="54"/>
        <v>No Data</v>
      </c>
      <c r="II33" t="s">
        <v>1148</v>
      </c>
      <c r="IJ33" t="s">
        <v>1148</v>
      </c>
      <c r="IK33" s="16" t="str">
        <f t="shared" si="55"/>
        <v>No Data</v>
      </c>
      <c r="IL33" t="s">
        <v>1148</v>
      </c>
      <c r="IM33" t="s">
        <v>1148</v>
      </c>
      <c r="IN33" s="16" t="str">
        <f t="shared" si="56"/>
        <v>No Data</v>
      </c>
      <c r="IO33" t="s">
        <v>1148</v>
      </c>
      <c r="IP33" t="s">
        <v>1148</v>
      </c>
      <c r="IQ33" s="16" t="str">
        <f t="shared" si="57"/>
        <v>No Data</v>
      </c>
      <c r="IR33" t="s">
        <v>1148</v>
      </c>
      <c r="IS33" t="s">
        <v>1148</v>
      </c>
      <c r="IT33" s="16" t="str">
        <f t="shared" si="58"/>
        <v>No Data</v>
      </c>
      <c r="IU33" t="s">
        <v>1148</v>
      </c>
      <c r="IV33" t="s">
        <v>1148</v>
      </c>
      <c r="IW33" s="16" t="str">
        <f t="shared" si="59"/>
        <v>No Data</v>
      </c>
      <c r="IX33" t="s">
        <v>1148</v>
      </c>
      <c r="IY33" t="s">
        <v>1148</v>
      </c>
      <c r="IZ33" s="16" t="str">
        <f t="shared" si="60"/>
        <v>No Data</v>
      </c>
      <c r="JA33" s="4" t="str">
        <f t="shared" si="74"/>
        <v>No Data</v>
      </c>
      <c r="JB33" s="4" t="str">
        <f t="shared" si="75"/>
        <v>No Data</v>
      </c>
      <c r="JC33" t="s">
        <v>1148</v>
      </c>
      <c r="JD33" t="s">
        <v>1148</v>
      </c>
      <c r="JE33" t="s">
        <v>1148</v>
      </c>
      <c r="JF33" t="s">
        <v>1148</v>
      </c>
      <c r="JG33" t="s">
        <v>1148</v>
      </c>
      <c r="JH33" t="s">
        <v>1148</v>
      </c>
      <c r="JI33" t="s">
        <v>1148</v>
      </c>
      <c r="JJ33" t="s">
        <v>1148</v>
      </c>
      <c r="JK33" t="s">
        <v>1148</v>
      </c>
      <c r="JL33" t="s">
        <v>1148</v>
      </c>
      <c r="JM33" t="str">
        <f t="shared" si="62"/>
        <v>No Data</v>
      </c>
      <c r="JN33" t="str">
        <f t="shared" si="63"/>
        <v>No Data</v>
      </c>
      <c r="JO33" s="16" t="str">
        <f t="shared" si="64"/>
        <v>No Data</v>
      </c>
      <c r="JP33" s="16" t="str">
        <f t="shared" si="65"/>
        <v>No Data</v>
      </c>
      <c r="JQ33" s="16" t="str">
        <f t="shared" si="66"/>
        <v>No Data</v>
      </c>
      <c r="JR33" s="16" t="str">
        <f t="shared" si="67"/>
        <v>No Data</v>
      </c>
      <c r="JS33" s="16" t="str">
        <f t="shared" si="68"/>
        <v>No Data</v>
      </c>
      <c r="JT33" s="16" t="str">
        <f t="shared" si="69"/>
        <v>No Data</v>
      </c>
      <c r="JU33" s="16" t="str">
        <f t="shared" si="70"/>
        <v>No Data</v>
      </c>
      <c r="JV33" s="16" t="str">
        <f t="shared" si="71"/>
        <v>No Data</v>
      </c>
      <c r="JW33" s="16" t="str">
        <f t="shared" si="72"/>
        <v>No Data</v>
      </c>
      <c r="JX33" s="16" t="str">
        <f t="shared" si="73"/>
        <v>No Data</v>
      </c>
      <c r="JY33" t="s">
        <v>1148</v>
      </c>
      <c r="JZ33" t="s">
        <v>1148</v>
      </c>
      <c r="KA33" t="s">
        <v>1148</v>
      </c>
      <c r="KB33" t="s">
        <v>1148</v>
      </c>
      <c r="KC33" t="s">
        <v>1148</v>
      </c>
      <c r="KD33" t="s">
        <v>1148</v>
      </c>
      <c r="KE33" t="s">
        <v>1148</v>
      </c>
      <c r="KF33" t="s">
        <v>1148</v>
      </c>
      <c r="KG33" t="s">
        <v>1148</v>
      </c>
      <c r="KH33" t="s">
        <v>1148</v>
      </c>
      <c r="KI33" t="s">
        <v>1148</v>
      </c>
      <c r="KJ33" t="s">
        <v>1148</v>
      </c>
      <c r="KK33" t="s">
        <v>1148</v>
      </c>
      <c r="KL33" t="s">
        <v>1148</v>
      </c>
      <c r="KM33" t="s">
        <v>1148</v>
      </c>
      <c r="KN33" t="s">
        <v>1148</v>
      </c>
      <c r="KO33" t="s">
        <v>1148</v>
      </c>
      <c r="KP33" t="s">
        <v>1148</v>
      </c>
      <c r="KQ33" t="s">
        <v>1148</v>
      </c>
      <c r="KR33" t="s">
        <v>1148</v>
      </c>
      <c r="KS33" t="s">
        <v>1148</v>
      </c>
      <c r="KT33" t="s">
        <v>1148</v>
      </c>
      <c r="KU33" t="s">
        <v>1148</v>
      </c>
      <c r="KV33" t="s">
        <v>1148</v>
      </c>
      <c r="KW33" t="s">
        <v>1148</v>
      </c>
      <c r="KX33" t="s">
        <v>1148</v>
      </c>
      <c r="KY33" t="s">
        <v>1148</v>
      </c>
      <c r="KZ33" t="s">
        <v>1148</v>
      </c>
      <c r="LA33" t="s">
        <v>1148</v>
      </c>
      <c r="LB33" t="s">
        <v>1148</v>
      </c>
      <c r="LC33" t="s">
        <v>1148</v>
      </c>
      <c r="LD33" t="s">
        <v>1148</v>
      </c>
      <c r="LE33" t="s">
        <v>1148</v>
      </c>
      <c r="LF33" t="s">
        <v>1148</v>
      </c>
      <c r="LG33" t="s">
        <v>1148</v>
      </c>
      <c r="LH33" t="s">
        <v>1148</v>
      </c>
      <c r="LI33" t="s">
        <v>1148</v>
      </c>
      <c r="LJ33" t="s">
        <v>1148</v>
      </c>
      <c r="LK33" t="s">
        <v>1148</v>
      </c>
      <c r="LL33" t="s">
        <v>1148</v>
      </c>
      <c r="LM33" t="s">
        <v>1148</v>
      </c>
      <c r="LN33" t="s">
        <v>1148</v>
      </c>
      <c r="LO33" t="s">
        <v>1148</v>
      </c>
      <c r="LP33" t="s">
        <v>1148</v>
      </c>
      <c r="LQ33" t="s">
        <v>1148</v>
      </c>
      <c r="LR33" t="s">
        <v>1148</v>
      </c>
      <c r="LS33" t="s">
        <v>1148</v>
      </c>
      <c r="LT33" t="s">
        <v>1148</v>
      </c>
      <c r="LU33" t="s">
        <v>1148</v>
      </c>
      <c r="LV33" t="s">
        <v>1148</v>
      </c>
      <c r="LW33" t="s">
        <v>1148</v>
      </c>
      <c r="LX33" t="s">
        <v>1148</v>
      </c>
      <c r="LY33" t="s">
        <v>1148</v>
      </c>
      <c r="LZ33" t="s">
        <v>1148</v>
      </c>
      <c r="MA33" t="s">
        <v>1148</v>
      </c>
      <c r="MB33" t="s">
        <v>1148</v>
      </c>
      <c r="MC33" t="s">
        <v>1148</v>
      </c>
      <c r="MD33" t="s">
        <v>1148</v>
      </c>
      <c r="ME33" t="s">
        <v>1148</v>
      </c>
      <c r="MF33" t="s">
        <v>1148</v>
      </c>
      <c r="MG33" t="s">
        <v>1148</v>
      </c>
      <c r="MH33" t="s">
        <v>1148</v>
      </c>
      <c r="MI33" t="s">
        <v>1148</v>
      </c>
      <c r="MJ33" t="s">
        <v>1148</v>
      </c>
      <c r="MK33" t="s">
        <v>1148</v>
      </c>
      <c r="ML33" t="s">
        <v>1148</v>
      </c>
      <c r="MM33" t="s">
        <v>1148</v>
      </c>
      <c r="MN33" t="s">
        <v>1148</v>
      </c>
      <c r="MO33" t="s">
        <v>1148</v>
      </c>
      <c r="MP33" t="s">
        <v>1148</v>
      </c>
      <c r="MQ33" t="s">
        <v>1148</v>
      </c>
      <c r="MR33" t="s">
        <v>1148</v>
      </c>
      <c r="MS33" t="s">
        <v>1148</v>
      </c>
      <c r="MT33" t="s">
        <v>1148</v>
      </c>
      <c r="MU33" t="s">
        <v>1148</v>
      </c>
      <c r="MV33" t="s">
        <v>1148</v>
      </c>
      <c r="MW33">
        <v>1</v>
      </c>
      <c r="MX33" s="12">
        <v>42111.506266238423</v>
      </c>
      <c r="MY33" t="s">
        <v>1275</v>
      </c>
      <c r="MZ33" s="12">
        <v>42111.506266238423</v>
      </c>
      <c r="NA33" t="s">
        <v>1275</v>
      </c>
      <c r="NB33" s="12">
        <v>42111.506266238423</v>
      </c>
      <c r="NC33" t="s">
        <v>1275</v>
      </c>
    </row>
    <row r="34" spans="1:367" x14ac:dyDescent="0.3">
      <c r="A34" t="s">
        <v>1274</v>
      </c>
      <c r="B34">
        <v>1</v>
      </c>
      <c r="C34">
        <v>0</v>
      </c>
      <c r="D34">
        <v>1</v>
      </c>
      <c r="E34">
        <v>0</v>
      </c>
      <c r="F34" t="s">
        <v>1148</v>
      </c>
      <c r="G34">
        <v>1</v>
      </c>
      <c r="H34">
        <v>1</v>
      </c>
      <c r="I34">
        <v>1</v>
      </c>
      <c r="J34">
        <v>1</v>
      </c>
      <c r="K34">
        <v>1</v>
      </c>
      <c r="L34">
        <v>1</v>
      </c>
      <c r="M34">
        <v>1</v>
      </c>
      <c r="N34">
        <v>0</v>
      </c>
      <c r="O34" t="s">
        <v>1148</v>
      </c>
      <c r="P34">
        <v>1</v>
      </c>
      <c r="Q34">
        <v>1</v>
      </c>
      <c r="R34">
        <v>0</v>
      </c>
      <c r="S34" t="s">
        <v>1148</v>
      </c>
      <c r="T34" t="s">
        <v>1148</v>
      </c>
      <c r="U34" t="s">
        <v>1148</v>
      </c>
      <c r="V34">
        <v>1</v>
      </c>
      <c r="W34">
        <v>1</v>
      </c>
      <c r="X34" t="s">
        <v>1148</v>
      </c>
      <c r="Y34" t="s">
        <v>1148</v>
      </c>
      <c r="Z34" t="s">
        <v>1148</v>
      </c>
      <c r="AA34">
        <v>1</v>
      </c>
      <c r="AB34" t="s">
        <v>1273</v>
      </c>
      <c r="AC34" t="s">
        <v>1148</v>
      </c>
      <c r="AD34">
        <v>1</v>
      </c>
      <c r="AE34">
        <v>1</v>
      </c>
      <c r="AF34">
        <v>1</v>
      </c>
      <c r="AG34">
        <v>1</v>
      </c>
      <c r="AH34">
        <v>1</v>
      </c>
      <c r="AI34">
        <v>1</v>
      </c>
      <c r="AJ34">
        <v>0</v>
      </c>
      <c r="AK34">
        <v>1</v>
      </c>
      <c r="AL34">
        <v>1</v>
      </c>
      <c r="AM34">
        <v>1</v>
      </c>
      <c r="AN34">
        <v>1</v>
      </c>
      <c r="AO34">
        <v>1</v>
      </c>
      <c r="AP34">
        <v>0</v>
      </c>
      <c r="AQ34">
        <v>1</v>
      </c>
      <c r="AR34">
        <v>1</v>
      </c>
      <c r="AS34">
        <v>0</v>
      </c>
      <c r="AT34">
        <v>2</v>
      </c>
      <c r="AU34" t="s">
        <v>1148</v>
      </c>
      <c r="AV34" s="13">
        <v>104144</v>
      </c>
      <c r="AW34">
        <v>69786</v>
      </c>
      <c r="AX34">
        <v>45747</v>
      </c>
      <c r="AY34" s="16">
        <f t="shared" ref="AY34:AY65" si="77">IF(OR(AW34="NULL",AV34="NULL",AV34="0"),"No Data",AW34/$AV34)</f>
        <v>0.67009141189122756</v>
      </c>
      <c r="AZ34" s="16">
        <f t="shared" ref="AZ34:AZ65" si="78">IF(OR(AW34="NULL",AV34="NULL",AV34=0),"No Data",SUM(AW34:AX34)/AV34)</f>
        <v>1.1093581963435244</v>
      </c>
      <c r="BA34" s="13">
        <v>604211.33333333326</v>
      </c>
      <c r="BB34">
        <v>659151</v>
      </c>
      <c r="BC34" s="16">
        <f t="shared" ref="BC34:BC65" si="79">IF(BB34="NULL","No Data",BB34/BA34)</f>
        <v>1.0909278982960708</v>
      </c>
      <c r="BD34">
        <v>539186</v>
      </c>
      <c r="BE34" s="16">
        <f t="shared" si="76"/>
        <v>0.89237981854031212</v>
      </c>
      <c r="BF34" s="13">
        <v>814751</v>
      </c>
      <c r="BG34">
        <v>803676</v>
      </c>
      <c r="BH34" s="16">
        <f t="shared" ref="BH34:BH65" si="80">IF(BG34="NULL","No Data",BG34/BF34)</f>
        <v>0.9864068899577908</v>
      </c>
      <c r="BI34">
        <v>497971</v>
      </c>
      <c r="BJ34" s="16">
        <f t="shared" ref="BJ34:BJ65" si="81">IF(BI34="NULL","No Data",BI34/$BF34)</f>
        <v>0.61119409488297649</v>
      </c>
      <c r="BK34" s="13">
        <v>6811998</v>
      </c>
      <c r="BL34">
        <v>556950</v>
      </c>
      <c r="BM34" s="16">
        <f t="shared" ref="BM34:BM65" si="82">IF(BL34="NULL","No Data",BL34/BK34)</f>
        <v>8.176015318853587E-2</v>
      </c>
      <c r="BN34">
        <v>240830</v>
      </c>
      <c r="BO34" s="16">
        <f t="shared" ref="BO34:BO65" si="83">IF(BN34="NULL","No Data",BN34/$BK34)</f>
        <v>3.5353797813798535E-2</v>
      </c>
      <c r="BP34">
        <v>175</v>
      </c>
      <c r="BQ34">
        <v>108</v>
      </c>
      <c r="BR34">
        <v>167</v>
      </c>
      <c r="BS34">
        <v>13</v>
      </c>
      <c r="BT34">
        <v>852</v>
      </c>
      <c r="BU34">
        <v>666</v>
      </c>
      <c r="BV34">
        <v>829</v>
      </c>
      <c r="BW34">
        <v>293</v>
      </c>
      <c r="BX34" s="13">
        <v>150398.41666666669</v>
      </c>
      <c r="BY34" s="13">
        <v>150398.41666666669</v>
      </c>
      <c r="BZ34">
        <v>57952</v>
      </c>
      <c r="CA34">
        <v>62218</v>
      </c>
      <c r="CB34" s="16">
        <f t="shared" ref="CB34:CB65" si="84">IF(BZ34="NULL","No Data",BZ34/BY34)</f>
        <v>0.38532320541938325</v>
      </c>
      <c r="CC34" s="16">
        <f t="shared" ref="CC34:CC65" si="85">IF(CA34="NULL","No Data",CA34/BY34)</f>
        <v>0.41368786572996941</v>
      </c>
      <c r="CD34" s="17">
        <v>588303</v>
      </c>
      <c r="CE34" s="17">
        <v>588303</v>
      </c>
      <c r="CF34">
        <v>296678</v>
      </c>
      <c r="CG34">
        <v>297499</v>
      </c>
      <c r="CH34" s="16">
        <f t="shared" ref="CH34:CH65" si="86">IF(CF34="NULL","No Data",CF34/CE34)</f>
        <v>0.50429455569663928</v>
      </c>
      <c r="CI34" s="16">
        <f t="shared" ref="CI34:CI65" si="87">IF(CG34="NULL","No Data",CG34/CE34)</f>
        <v>0.50569009507005747</v>
      </c>
      <c r="CJ34" s="13">
        <v>287274</v>
      </c>
      <c r="CK34" s="13">
        <v>287274</v>
      </c>
      <c r="CL34">
        <v>46090</v>
      </c>
      <c r="CM34">
        <v>47387</v>
      </c>
      <c r="CN34" s="16">
        <f t="shared" ref="CN34:CN65" si="88">IF(CL34="NULL","No Data",CL34/CK34)</f>
        <v>0.16043916261130489</v>
      </c>
      <c r="CO34" s="16">
        <f t="shared" ref="CO34:CO65" si="89">IF(CM34="NULL","No Data",CM34/CK34)</f>
        <v>0.16495401602651127</v>
      </c>
      <c r="CP34" s="13">
        <v>301029</v>
      </c>
      <c r="CQ34" s="13">
        <v>301029</v>
      </c>
      <c r="CR34">
        <v>31770</v>
      </c>
      <c r="CS34">
        <v>32622</v>
      </c>
      <c r="CT34" s="16">
        <f t="shared" ref="CT34:CT65" si="90">IF(CR34="NULL","No Data",CR34/CQ34)</f>
        <v>0.10553800464407084</v>
      </c>
      <c r="CU34" s="16">
        <f t="shared" ref="CU34:CU65" si="91">IF(CS34="NULL","No Data",CS34/CQ34)</f>
        <v>0.10836829674217434</v>
      </c>
      <c r="CV34">
        <v>115124</v>
      </c>
      <c r="CW34">
        <v>1</v>
      </c>
      <c r="CX34">
        <v>1</v>
      </c>
      <c r="CY34">
        <v>1</v>
      </c>
      <c r="CZ34">
        <v>1</v>
      </c>
      <c r="DA34">
        <v>115124</v>
      </c>
      <c r="DB34" s="16">
        <f t="shared" ref="DB34:DB65" si="92">IF(OR($CV34="NULL",$CV34=0,DA34="NULL"),"No Data",DA34/$CV34)</f>
        <v>1</v>
      </c>
      <c r="DC34">
        <v>1</v>
      </c>
      <c r="DD34">
        <v>60227</v>
      </c>
      <c r="DE34" s="16">
        <f t="shared" ref="DE34:DE65" si="93">IF(OR($CV34="NULL",$CV34=0,DD34="NULL"),"No Data",DD34/$CV34)</f>
        <v>0.52314895243389736</v>
      </c>
      <c r="DF34">
        <v>1</v>
      </c>
      <c r="DG34">
        <v>115124</v>
      </c>
      <c r="DH34" s="16">
        <f t="shared" ref="DH34:DH65" si="94">IF(OR($CV34="NULL",$CV34=0,DG34="NULL"),"No Data",DG34/$CV34)</f>
        <v>1</v>
      </c>
      <c r="DI34">
        <v>1</v>
      </c>
      <c r="DJ34">
        <v>1</v>
      </c>
      <c r="DK34">
        <v>1</v>
      </c>
      <c r="DL34">
        <v>1</v>
      </c>
      <c r="DM34">
        <v>115124</v>
      </c>
      <c r="DN34" s="16">
        <f t="shared" ref="DN34:DN65" si="95">IF(OR($CV34="NULL",$CV34=0,DM34="NULL"),"No Data",DM34/$CV34)</f>
        <v>1</v>
      </c>
      <c r="DO34">
        <v>1</v>
      </c>
      <c r="DP34">
        <v>115124</v>
      </c>
      <c r="DQ34" s="16">
        <f t="shared" ref="DQ34:DQ65" si="96">IF(OR($CV34="NULL",$CV34=0,DP34="NULL"),"No Data",DP34/$CV34)</f>
        <v>1</v>
      </c>
      <c r="DR34">
        <v>1</v>
      </c>
      <c r="DS34">
        <v>1</v>
      </c>
      <c r="DT34">
        <v>1</v>
      </c>
      <c r="DU34">
        <v>0</v>
      </c>
      <c r="DV34">
        <v>1</v>
      </c>
      <c r="DW34">
        <v>1</v>
      </c>
      <c r="DX34">
        <v>103803</v>
      </c>
      <c r="DY34" t="s">
        <v>1148</v>
      </c>
      <c r="DZ34">
        <v>103803</v>
      </c>
      <c r="EA34">
        <v>103803</v>
      </c>
      <c r="EB34" s="16">
        <f t="shared" ref="EB34:EB65" si="97">IF(OR($CV34="NULL",$CV34=0,DX34="NULL"),"No Data",DX34/$CV34)</f>
        <v>0.90166255515791671</v>
      </c>
      <c r="EC34" s="16" t="str">
        <f t="shared" ref="EC34:EC65" si="98">IF(OR($CV34="NULL",$CV34=0,DY34="NULL"),"No Data",DY34/$CV34)</f>
        <v>No Data</v>
      </c>
      <c r="ED34" s="16">
        <f t="shared" ref="ED34:ED65" si="99">IF(OR($CV34="NULL",$CV34=0,DZ34="NULL"),"No Data",DZ34/$CV34)</f>
        <v>0.90166255515791671</v>
      </c>
      <c r="EE34" s="16">
        <f t="shared" ref="EE34:EE65" si="100">IF(OR($CV34="NULL",$CV34=0,EA34="NULL"),"No Data",EA34/$CV34)</f>
        <v>0.90166255515791671</v>
      </c>
      <c r="EF34">
        <v>1</v>
      </c>
      <c r="EG34">
        <v>0</v>
      </c>
      <c r="EH34">
        <v>1</v>
      </c>
      <c r="EI34">
        <v>1</v>
      </c>
      <c r="EJ34">
        <v>88191</v>
      </c>
      <c r="EK34" t="s">
        <v>1148</v>
      </c>
      <c r="EL34">
        <v>88191</v>
      </c>
      <c r="EM34">
        <v>70119</v>
      </c>
      <c r="EN34" s="16">
        <f t="shared" ref="EN34:EN65" si="101">IF(OR($CV34="NULL",$CV34=0,EJ34="NULL"),"No Data",EJ34/$CV34)</f>
        <v>0.76605225669712662</v>
      </c>
      <c r="EO34" s="16" t="str">
        <f t="shared" ref="EO34:EO65" si="102">IF(OR($CV34="NULL",$CV34=0,EK34="NULL"),"No Data",EK34/$CV34)</f>
        <v>No Data</v>
      </c>
      <c r="EP34" s="16">
        <f t="shared" ref="EP34:EP65" si="103">IF(OR($CV34="NULL",$CV34=0,EL34="NULL"),"No Data",EL34/$CV34)</f>
        <v>0.76605225669712662</v>
      </c>
      <c r="EQ34" s="16">
        <f t="shared" ref="EQ34:EQ65" si="104">IF(OR($CV34="NULL",$CV34=0,EM34="NULL"),"No Data",EM34/$CV34)</f>
        <v>0.60907369445120041</v>
      </c>
      <c r="ER34">
        <v>1</v>
      </c>
      <c r="ES34">
        <v>1</v>
      </c>
      <c r="ET34">
        <v>1</v>
      </c>
      <c r="EU34">
        <v>1</v>
      </c>
      <c r="EV34">
        <v>1</v>
      </c>
      <c r="EW34">
        <v>1</v>
      </c>
      <c r="EX34">
        <v>115122</v>
      </c>
      <c r="EY34">
        <v>115122</v>
      </c>
      <c r="EZ34">
        <v>115122</v>
      </c>
      <c r="FA34">
        <v>69532</v>
      </c>
      <c r="FB34">
        <v>115122</v>
      </c>
      <c r="FC34">
        <v>79767</v>
      </c>
      <c r="FD34" s="16">
        <f t="shared" ref="FD34:FD65" si="105">IF(OR($CV34="NULL",$CV34=0,EX34="NULL"),"No Data",EX34/$CV34)</f>
        <v>0.99998262742781696</v>
      </c>
      <c r="FE34" s="16">
        <f t="shared" ref="FE34:FE65" si="106">IF(OR($CV34="NULL",$CV34=0,EY34="NULL"),"No Data",EY34/$CV34)</f>
        <v>0.99998262742781696</v>
      </c>
      <c r="FF34" s="16">
        <f t="shared" ref="FF34:FF65" si="107">IF(OR($CV34="NULL",$CV34=0,EZ34="NULL"),"No Data",EZ34/$CV34)</f>
        <v>0.99998262742781696</v>
      </c>
      <c r="FG34" s="16">
        <f t="shared" ref="FG34:FG65" si="108">IF(OR($CV34="NULL",$CV34=0,FA34="NULL"),"No Data",FA34/$CV34)</f>
        <v>0.603974844515479</v>
      </c>
      <c r="FH34" s="16">
        <f t="shared" ref="FH34:FH65" si="109">IF(OR($CV34="NULL",$CV34=0,FB34="NULL"),"No Data",FB34/$CV34)</f>
        <v>0.99998262742781696</v>
      </c>
      <c r="FI34" s="16">
        <f t="shared" ref="FI34:FI65" si="110">IF(OR($CV34="NULL",$CV34=0,FC34="NULL"),"No Data",FC34/$CV34)</f>
        <v>0.69287898266217296</v>
      </c>
      <c r="FJ34">
        <v>1</v>
      </c>
      <c r="FK34">
        <v>68213</v>
      </c>
      <c r="FL34" s="16">
        <f t="shared" ref="FL34:FL65" si="111">IF(OR($CV34="NULL",$CV34=0,FK34="NULL"),"No Data",FK34/$CV34)</f>
        <v>0.59251763316076578</v>
      </c>
      <c r="FM34">
        <v>1</v>
      </c>
      <c r="FN34">
        <v>72390</v>
      </c>
      <c r="FO34" s="16">
        <f t="shared" ref="FO34:FO65" si="112">IF(OR($CV34="NULL",$CV34=0,FN34="NULL"),"No Data",FN34/$CV34)</f>
        <v>0.62880025016503949</v>
      </c>
      <c r="FP34">
        <v>1</v>
      </c>
      <c r="FQ34">
        <v>1</v>
      </c>
      <c r="FR34">
        <v>1</v>
      </c>
      <c r="FS34">
        <v>1</v>
      </c>
      <c r="FT34">
        <v>88572</v>
      </c>
      <c r="FU34" s="16">
        <f t="shared" ref="FU34:FU65" si="113">IF(OR($CV34="NULL",$CV34=0,FT34="NULL"),"No Data",FT34/$CV34)</f>
        <v>0.76936173169799515</v>
      </c>
      <c r="FV34">
        <v>1</v>
      </c>
      <c r="FW34">
        <v>1</v>
      </c>
      <c r="FX34">
        <v>52</v>
      </c>
      <c r="FY34" s="16">
        <f t="shared" ref="FY34:FY65" si="114">IF(OR($CV34="NULL",$CV34=0,FX34="NULL"),"No Data",FX34/$CV34)</f>
        <v>4.5168687675897296E-4</v>
      </c>
      <c r="FZ34">
        <v>0</v>
      </c>
      <c r="GA34" t="s">
        <v>1148</v>
      </c>
      <c r="GB34" s="16" t="str">
        <f t="shared" ref="GB34:GB65" si="115">IF(OR($CV34="NULL",$CV34=0,GA34="NULL"),"No Data",GA34/$CV34)</f>
        <v>No Data</v>
      </c>
      <c r="GC34">
        <v>1</v>
      </c>
      <c r="GD34">
        <v>115124</v>
      </c>
      <c r="GE34" s="16">
        <f t="shared" ref="GE34:GE65" si="116">IF(OR($CV34="NULL",$CV34=0,GD34="NULL"),"No Data",GD34/$CV34)</f>
        <v>1</v>
      </c>
      <c r="GF34">
        <v>1</v>
      </c>
      <c r="GG34">
        <v>1</v>
      </c>
      <c r="GH34">
        <v>3248705</v>
      </c>
      <c r="GI34">
        <v>1</v>
      </c>
      <c r="GJ34">
        <v>3248705</v>
      </c>
      <c r="GK34" s="16">
        <f t="shared" ref="GK34:GK65" si="117">IF(OR($GH34="NULL",$GH34=0,GJ34="NULL"),"No Data",GJ34/$GH34)</f>
        <v>1</v>
      </c>
      <c r="GL34">
        <v>1</v>
      </c>
      <c r="GM34">
        <v>3248705</v>
      </c>
      <c r="GN34" s="16">
        <f t="shared" ref="GN34:GN65" si="118">IF(OR($GH34="NULL",$GH34=0,GM34="NULL"),"No Data",GM34/$GH34)</f>
        <v>1</v>
      </c>
      <c r="GO34">
        <v>1</v>
      </c>
      <c r="GP34">
        <v>2919588</v>
      </c>
      <c r="GQ34" s="16">
        <f t="shared" ref="GQ34:GQ65" si="119">IF(OR($GH34="NULL",$GH34=0,GP34="NULL"),"No Data",GP34/$GH34)</f>
        <v>0.89869286377187219</v>
      </c>
      <c r="GR34">
        <v>1</v>
      </c>
      <c r="GS34">
        <v>2919549</v>
      </c>
      <c r="GT34" s="16">
        <f t="shared" ref="GT34:GT65" si="120">IF(OR($GH34="NULL",$GH34=0,GS34="NULL"),"No Data",GS34/$GH34)</f>
        <v>0.89868085898842764</v>
      </c>
      <c r="GU34">
        <v>1</v>
      </c>
      <c r="GV34">
        <v>2489029</v>
      </c>
      <c r="GW34" s="16">
        <f t="shared" ref="GW34:GW65" si="121">IF(OR($GH34="NULL",$GH34=0,GV34="NULL"),"No Data",GV34/$GH34)</f>
        <v>0.76616036235977103</v>
      </c>
      <c r="GX34">
        <v>0</v>
      </c>
      <c r="GY34">
        <v>0</v>
      </c>
      <c r="GZ34">
        <v>1</v>
      </c>
      <c r="HA34">
        <v>723809</v>
      </c>
      <c r="HB34" s="16">
        <f t="shared" ref="HB34:HB65" si="122">IF(OR($GH34="NULL",$GH34=0,HA34="NULL"),"No Data",HA34/$GH34)</f>
        <v>0.22279923846578867</v>
      </c>
      <c r="HC34">
        <v>1</v>
      </c>
      <c r="HD34">
        <v>1822392</v>
      </c>
      <c r="HE34" s="16">
        <f t="shared" ref="HE34:HE65" si="123">IF(OR($GH34="NULL",$GH34=0,HD34="NULL"),"No Data",HD34/$GH34)</f>
        <v>0.56095952079367006</v>
      </c>
      <c r="HF34">
        <v>1</v>
      </c>
      <c r="HG34">
        <v>3248705</v>
      </c>
      <c r="HH34" s="16">
        <f t="shared" ref="HH34:HH65" si="124">IF(OR($GH34="NULL",$GH34=0,HG34="NULL"),"No Data",HG34/$GH34)</f>
        <v>1</v>
      </c>
      <c r="HI34">
        <v>0</v>
      </c>
      <c r="HJ34" t="s">
        <v>1148</v>
      </c>
      <c r="HK34" s="16" t="str">
        <f t="shared" ref="HK34:HK65" si="125">IF(OR($GH34="NULL",$GH34=0,HJ34="NULL"),"No Data",HJ34/$GH34)</f>
        <v>No Data</v>
      </c>
      <c r="HL34">
        <v>0</v>
      </c>
      <c r="HM34">
        <v>1</v>
      </c>
      <c r="HN34">
        <v>0</v>
      </c>
      <c r="HO34" t="s">
        <v>1148</v>
      </c>
      <c r="HP34" s="16" t="str">
        <f t="shared" ref="HP34:HP65" si="126">IF(OR($GH34="NULL",$GH34=0,HO34="NULL"),"No Data",HO34/$GH34)</f>
        <v>No Data</v>
      </c>
      <c r="HQ34">
        <v>0</v>
      </c>
      <c r="HR34" t="s">
        <v>1148</v>
      </c>
      <c r="HS34" s="16" t="str">
        <f t="shared" ref="HS34:HS65" si="127">IF(OR($GH34="NULL",$GH34=0,HR34="NULL"),"No Data",HR34/$GH34)</f>
        <v>No Data</v>
      </c>
      <c r="HT34">
        <v>0</v>
      </c>
      <c r="HU34" t="s">
        <v>1148</v>
      </c>
      <c r="HV34" s="16" t="str">
        <f t="shared" ref="HV34:HV65" si="128">IF(OR($GH34="NULL",$GH34=0,HU34="NULL"),"No Data",HU34/$GH34)</f>
        <v>No Data</v>
      </c>
      <c r="HW34">
        <v>1</v>
      </c>
      <c r="HX34">
        <v>1</v>
      </c>
      <c r="HY34">
        <v>0</v>
      </c>
      <c r="HZ34">
        <v>0</v>
      </c>
      <c r="IA34">
        <v>1</v>
      </c>
      <c r="IB34">
        <v>1</v>
      </c>
      <c r="IC34">
        <v>2139115</v>
      </c>
      <c r="ID34">
        <v>2806395</v>
      </c>
      <c r="IE34" s="16">
        <f t="shared" ref="IE34:IE65" si="129">IF(OR(IC34="NULL",IC34=0,ID34="NULL",ID34=0),"No Data",IC34/ID34)</f>
        <v>0.76222876679868656</v>
      </c>
      <c r="IF34">
        <v>58629</v>
      </c>
      <c r="IG34">
        <v>346313</v>
      </c>
      <c r="IH34" s="16">
        <f t="shared" ref="IH34:IH65" si="130">IF(OR(IF34="NULL",IF34=0,IG34="NULL",IG34=0),"No Data",IF34/IG34)</f>
        <v>0.1692948286665531</v>
      </c>
      <c r="II34">
        <v>0</v>
      </c>
      <c r="IJ34">
        <v>4004</v>
      </c>
      <c r="IK34" s="16">
        <f t="shared" ref="IK34:IK65" si="131">IF(AND(II34="NULL",IJ34="NULL"),"No Data",SUM(II34:IJ34)/SUM($JA34:$JB34))</f>
        <v>3.4656764733885556E-2</v>
      </c>
      <c r="IL34">
        <v>7348</v>
      </c>
      <c r="IM34">
        <v>15655</v>
      </c>
      <c r="IN34" s="16">
        <f t="shared" ref="IN34:IN65" si="132">IF(AND(IL34="NULL",IM34="NULL"),"No Data",SUM(IL34:IM34)/SUM($JA34:$JB34))</f>
        <v>0.19910328650688547</v>
      </c>
      <c r="IO34">
        <v>24458</v>
      </c>
      <c r="IP34">
        <v>4910</v>
      </c>
      <c r="IQ34" s="16">
        <f t="shared" ref="IQ34:IQ65" si="133">IF(AND(IO34="NULL",IP34="NULL"),"No Data",SUM(IO34:IP34)/SUM($JA34:$JB34))</f>
        <v>0.25419577090528245</v>
      </c>
      <c r="IR34">
        <v>28082</v>
      </c>
      <c r="IS34">
        <v>3589</v>
      </c>
      <c r="IT34" s="16">
        <f t="shared" ref="IT34:IT65" si="134">IF(AND(IR34="NULL",IS34="NULL"),"No Data",SUM(IR34:IS34)/SUM($JA34:$JB34))</f>
        <v>0.27412946950222017</v>
      </c>
      <c r="IU34">
        <v>6193</v>
      </c>
      <c r="IV34">
        <v>4952</v>
      </c>
      <c r="IW34" s="16">
        <f t="shared" ref="IW34:IW65" si="135">IF(AND(IU34="NULL",IV34="NULL"),"No Data",SUM(IU34:IV34)/SUM($JA34:$JB34))</f>
        <v>9.6465944794993638E-2</v>
      </c>
      <c r="IX34">
        <v>3705</v>
      </c>
      <c r="IY34">
        <v>12637</v>
      </c>
      <c r="IZ34" s="16">
        <f t="shared" ref="IZ34:IZ65" si="136">IF(AND(IX34="NULL",IY34="NULL"),"No Data",SUM(IX34:IY34)/SUM($JA34:$JB34))</f>
        <v>0.14144876355673272</v>
      </c>
      <c r="JA34" s="4">
        <f t="shared" si="74"/>
        <v>69786</v>
      </c>
      <c r="JB34" s="4">
        <f t="shared" si="75"/>
        <v>45747</v>
      </c>
      <c r="JC34">
        <v>1468019</v>
      </c>
      <c r="JD34">
        <v>49749</v>
      </c>
      <c r="JE34">
        <v>988688</v>
      </c>
      <c r="JF34">
        <v>19238</v>
      </c>
      <c r="JG34">
        <v>260837</v>
      </c>
      <c r="JH34">
        <v>7202</v>
      </c>
      <c r="JI34">
        <v>173661</v>
      </c>
      <c r="JJ34">
        <v>7075</v>
      </c>
      <c r="JK34">
        <v>261415</v>
      </c>
      <c r="JL34">
        <v>12729</v>
      </c>
      <c r="JM34">
        <f t="shared" ref="JM34:JM65" si="137">IF(AND(JC34="NULL",JE34="NULL",JG34="NULL",JI34="NULL",JK34="NULL"),"No Data",JC34+JE34+JG34+JI34+JK34)</f>
        <v>3152620</v>
      </c>
      <c r="JN34">
        <f t="shared" ref="JN34:JN65" si="138">IF(AND(JD34="NULL",JF34="NULL",JH34="NULL",JJ34="NULL",JL34="NULL"),"No Data",JD34+JF34+JH34+JJ34+JL34)</f>
        <v>95993</v>
      </c>
      <c r="JO34" s="16">
        <f t="shared" ref="JO34:JO65" si="139">IF(OR(JC34="NULL",$JM34=0),"No Data",JC34/$JM34)</f>
        <v>0.46565047484314631</v>
      </c>
      <c r="JP34" s="16">
        <f t="shared" ref="JP34:JP65" si="140">IF(OR(JD34="NULL",$JN34=0),"No Data",JD34/$JN34)</f>
        <v>0.51825653953934137</v>
      </c>
      <c r="JQ34" s="16">
        <f t="shared" ref="JQ34:JQ65" si="141">IF(OR(JE34="NULL",$JM34=0),"No Data",JE34/$JM34)</f>
        <v>0.31360836383706253</v>
      </c>
      <c r="JR34" s="16">
        <f t="shared" ref="JR34:JR65" si="142">IF(OR(JF34="NULL",$JN34=0),"No Data",JF34/$JN34)</f>
        <v>0.20041044659506421</v>
      </c>
      <c r="JS34" s="16">
        <f t="shared" ref="JS34:JS65" si="143">IF(OR(JG34="NULL",$JM34=0),"No Data",JG34/$JM34)</f>
        <v>8.2736581002467793E-2</v>
      </c>
      <c r="JT34" s="16">
        <f t="shared" ref="JT34:JT65" si="144">IF(OR(JH34="NULL",$JN34=0),"No Data",JH34/$JN34)</f>
        <v>7.5026304001333435E-2</v>
      </c>
      <c r="JU34" s="16">
        <f t="shared" ref="JU34:JU65" si="145">IF(OR(JI34="NULL",$JM34=0),"No Data",JI34/$JM34)</f>
        <v>5.5084659743324597E-2</v>
      </c>
      <c r="JV34" s="16">
        <f t="shared" ref="JV34:JV65" si="146">IF(OR(JJ34="NULL",$JN34=0),"No Data",JJ34/$JN34)</f>
        <v>7.3703290864958901E-2</v>
      </c>
      <c r="JW34" s="16">
        <f t="shared" ref="JW34:JW65" si="147">IF(OR(JK34="NULL",$JM34=0),"No Data",JK34/$JM34)</f>
        <v>8.2919920573998773E-2</v>
      </c>
      <c r="JX34" s="16">
        <f t="shared" ref="JX34:JX65" si="148">IF(OR(JL34="NULL",$JN34=0),"No Data",JL34/$JN34)</f>
        <v>0.13260341899930203</v>
      </c>
      <c r="JY34">
        <v>1</v>
      </c>
      <c r="JZ34">
        <v>1</v>
      </c>
      <c r="KA34">
        <v>1</v>
      </c>
      <c r="KB34">
        <v>1</v>
      </c>
      <c r="KC34">
        <v>1</v>
      </c>
      <c r="KD34">
        <v>1</v>
      </c>
      <c r="KE34">
        <v>0</v>
      </c>
      <c r="KF34">
        <v>1</v>
      </c>
      <c r="KG34">
        <v>1</v>
      </c>
      <c r="KH34">
        <v>1</v>
      </c>
      <c r="KI34">
        <v>0</v>
      </c>
      <c r="KJ34">
        <v>1</v>
      </c>
      <c r="KK34">
        <v>1</v>
      </c>
      <c r="KL34">
        <v>1</v>
      </c>
      <c r="KM34">
        <v>0</v>
      </c>
      <c r="KN34">
        <v>1</v>
      </c>
      <c r="KO34">
        <v>1</v>
      </c>
      <c r="KP34">
        <v>1</v>
      </c>
      <c r="KQ34">
        <v>1</v>
      </c>
      <c r="KR34">
        <v>1</v>
      </c>
      <c r="KS34">
        <v>1</v>
      </c>
      <c r="KT34">
        <v>1</v>
      </c>
      <c r="KU34">
        <v>1</v>
      </c>
      <c r="KV34">
        <v>1</v>
      </c>
      <c r="KW34">
        <v>1</v>
      </c>
      <c r="KX34">
        <v>1</v>
      </c>
      <c r="KY34">
        <v>1</v>
      </c>
      <c r="KZ34">
        <v>0</v>
      </c>
      <c r="LA34">
        <v>1</v>
      </c>
      <c r="LB34">
        <v>1</v>
      </c>
      <c r="LC34">
        <v>1</v>
      </c>
      <c r="LD34">
        <v>1</v>
      </c>
      <c r="LE34">
        <v>1</v>
      </c>
      <c r="LF34">
        <v>0</v>
      </c>
      <c r="LG34">
        <v>0</v>
      </c>
      <c r="LH34">
        <v>0</v>
      </c>
      <c r="LI34">
        <v>1</v>
      </c>
      <c r="LJ34">
        <v>1</v>
      </c>
      <c r="LK34">
        <v>1</v>
      </c>
      <c r="LL34">
        <v>1</v>
      </c>
      <c r="LM34">
        <v>1</v>
      </c>
      <c r="LN34">
        <v>0</v>
      </c>
      <c r="LO34">
        <v>1</v>
      </c>
      <c r="LP34">
        <v>0</v>
      </c>
      <c r="LQ34">
        <v>1</v>
      </c>
      <c r="LR34">
        <v>1</v>
      </c>
      <c r="LS34">
        <v>1</v>
      </c>
      <c r="LT34">
        <v>1</v>
      </c>
      <c r="LU34" t="s">
        <v>1148</v>
      </c>
      <c r="LV34">
        <v>1</v>
      </c>
      <c r="LW34">
        <v>1</v>
      </c>
      <c r="LX34">
        <v>1</v>
      </c>
      <c r="LY34">
        <v>1</v>
      </c>
      <c r="LZ34" t="s">
        <v>1148</v>
      </c>
      <c r="MA34">
        <v>1</v>
      </c>
      <c r="MB34">
        <v>1</v>
      </c>
      <c r="MC34">
        <v>1</v>
      </c>
      <c r="MD34" t="s">
        <v>1148</v>
      </c>
      <c r="ME34">
        <v>1</v>
      </c>
      <c r="MF34">
        <v>1</v>
      </c>
      <c r="MG34">
        <v>1</v>
      </c>
      <c r="MH34" t="s">
        <v>1148</v>
      </c>
      <c r="MI34">
        <v>1</v>
      </c>
      <c r="MJ34">
        <v>1</v>
      </c>
      <c r="MK34" t="s">
        <v>1148</v>
      </c>
      <c r="ML34">
        <v>1</v>
      </c>
      <c r="MM34">
        <v>4</v>
      </c>
      <c r="MN34">
        <v>0</v>
      </c>
      <c r="MO34">
        <v>1</v>
      </c>
      <c r="MP34">
        <v>1</v>
      </c>
      <c r="MQ34" t="s">
        <v>1148</v>
      </c>
      <c r="MR34" t="s">
        <v>1148</v>
      </c>
      <c r="MS34" t="s">
        <v>1148</v>
      </c>
      <c r="MT34" t="s">
        <v>1148</v>
      </c>
      <c r="MU34" t="s">
        <v>1148</v>
      </c>
      <c r="MV34" t="s">
        <v>1148</v>
      </c>
      <c r="MW34">
        <v>1</v>
      </c>
      <c r="MX34" s="12">
        <v>42107.631386342589</v>
      </c>
      <c r="MY34" t="s">
        <v>1272</v>
      </c>
      <c r="MZ34" s="12">
        <v>42107.631386342589</v>
      </c>
      <c r="NA34" t="s">
        <v>1272</v>
      </c>
      <c r="NB34" s="12">
        <v>42107.631386342589</v>
      </c>
      <c r="NC34" t="s">
        <v>1272</v>
      </c>
    </row>
    <row r="35" spans="1:367" x14ac:dyDescent="0.3">
      <c r="A35" t="s">
        <v>1271</v>
      </c>
      <c r="B35">
        <v>1</v>
      </c>
      <c r="C35">
        <v>0</v>
      </c>
      <c r="D35">
        <v>1</v>
      </c>
      <c r="E35">
        <v>1</v>
      </c>
      <c r="F35">
        <v>0</v>
      </c>
      <c r="G35">
        <v>1</v>
      </c>
      <c r="H35">
        <v>0</v>
      </c>
      <c r="I35">
        <v>1</v>
      </c>
      <c r="J35">
        <v>1</v>
      </c>
      <c r="K35">
        <v>1</v>
      </c>
      <c r="L35">
        <v>1</v>
      </c>
      <c r="M35">
        <v>1</v>
      </c>
      <c r="N35">
        <v>1</v>
      </c>
      <c r="O35">
        <v>0</v>
      </c>
      <c r="P35">
        <v>1</v>
      </c>
      <c r="Q35">
        <v>0</v>
      </c>
      <c r="R35">
        <v>1</v>
      </c>
      <c r="S35">
        <v>1</v>
      </c>
      <c r="T35" t="s">
        <v>1148</v>
      </c>
      <c r="U35">
        <v>1</v>
      </c>
      <c r="V35">
        <v>1</v>
      </c>
      <c r="W35" t="s">
        <v>1148</v>
      </c>
      <c r="X35">
        <v>1</v>
      </c>
      <c r="Y35" t="s">
        <v>1148</v>
      </c>
      <c r="Z35" t="s">
        <v>1148</v>
      </c>
      <c r="AA35" t="s">
        <v>1148</v>
      </c>
      <c r="AB35" t="s">
        <v>1148</v>
      </c>
      <c r="AC35" t="s">
        <v>1148</v>
      </c>
      <c r="AD35">
        <v>1</v>
      </c>
      <c r="AE35">
        <v>1</v>
      </c>
      <c r="AF35">
        <v>1</v>
      </c>
      <c r="AG35">
        <v>0</v>
      </c>
      <c r="AH35" t="s">
        <v>1148</v>
      </c>
      <c r="AI35">
        <v>0</v>
      </c>
      <c r="AJ35">
        <v>0</v>
      </c>
      <c r="AK35">
        <v>1</v>
      </c>
      <c r="AL35">
        <v>0</v>
      </c>
      <c r="AM35">
        <v>1</v>
      </c>
      <c r="AN35">
        <v>1</v>
      </c>
      <c r="AO35">
        <v>0</v>
      </c>
      <c r="AP35">
        <v>0</v>
      </c>
      <c r="AQ35">
        <v>1</v>
      </c>
      <c r="AR35">
        <v>1</v>
      </c>
      <c r="AS35">
        <v>0</v>
      </c>
      <c r="AT35">
        <v>2</v>
      </c>
      <c r="AU35" t="s">
        <v>1148</v>
      </c>
      <c r="AV35" s="13">
        <v>26870</v>
      </c>
      <c r="AW35">
        <v>0</v>
      </c>
      <c r="AX35">
        <v>31305</v>
      </c>
      <c r="AY35" s="16">
        <f t="shared" si="77"/>
        <v>0</v>
      </c>
      <c r="AZ35" s="16">
        <f t="shared" si="78"/>
        <v>1.1650539635280983</v>
      </c>
      <c r="BA35" s="13">
        <v>155747.33333333331</v>
      </c>
      <c r="BB35">
        <v>177835</v>
      </c>
      <c r="BC35" s="16">
        <f t="shared" si="79"/>
        <v>1.1418173023829195</v>
      </c>
      <c r="BD35">
        <v>160339</v>
      </c>
      <c r="BE35" s="16">
        <f t="shared" si="76"/>
        <v>1.029481510651868</v>
      </c>
      <c r="BF35" s="13">
        <v>194256</v>
      </c>
      <c r="BG35">
        <v>302490</v>
      </c>
      <c r="BH35" s="16">
        <f t="shared" si="80"/>
        <v>1.5571719792438843</v>
      </c>
      <c r="BI35">
        <v>162640</v>
      </c>
      <c r="BJ35" s="16">
        <f t="shared" si="81"/>
        <v>0.83724569640062596</v>
      </c>
      <c r="BK35" s="13">
        <v>1556202</v>
      </c>
      <c r="BL35">
        <v>1243322</v>
      </c>
      <c r="BM35" s="16">
        <f t="shared" si="82"/>
        <v>0.79894640927077587</v>
      </c>
      <c r="BN35">
        <v>726697</v>
      </c>
      <c r="BO35" s="16">
        <f t="shared" si="83"/>
        <v>0.46696829845996857</v>
      </c>
      <c r="BP35">
        <v>107</v>
      </c>
      <c r="BQ35">
        <v>123</v>
      </c>
      <c r="BR35">
        <v>103</v>
      </c>
      <c r="BS35">
        <v>56</v>
      </c>
      <c r="BT35">
        <v>340</v>
      </c>
      <c r="BU35">
        <v>740</v>
      </c>
      <c r="BV35">
        <v>316</v>
      </c>
      <c r="BW35">
        <v>372</v>
      </c>
      <c r="BX35" s="13">
        <v>38631</v>
      </c>
      <c r="BY35" s="13">
        <v>38631</v>
      </c>
      <c r="BZ35">
        <v>18742</v>
      </c>
      <c r="CA35">
        <v>19856</v>
      </c>
      <c r="CB35" s="16">
        <f t="shared" si="84"/>
        <v>0.48515440967098961</v>
      </c>
      <c r="CC35" s="16">
        <f t="shared" si="85"/>
        <v>0.51399135409386243</v>
      </c>
      <c r="CD35" s="17">
        <v>138946</v>
      </c>
      <c r="CE35" s="17">
        <v>138946</v>
      </c>
      <c r="CF35">
        <v>121187</v>
      </c>
      <c r="CG35">
        <v>121294</v>
      </c>
      <c r="CH35" s="16">
        <f t="shared" si="86"/>
        <v>0.87218775639457058</v>
      </c>
      <c r="CI35" s="16">
        <f t="shared" si="87"/>
        <v>0.87295783973630048</v>
      </c>
      <c r="CJ35" s="13">
        <v>68129</v>
      </c>
      <c r="CK35" s="13">
        <v>68129</v>
      </c>
      <c r="CL35">
        <v>20024</v>
      </c>
      <c r="CM35">
        <v>20615</v>
      </c>
      <c r="CN35" s="16">
        <f t="shared" si="88"/>
        <v>0.29391301795123959</v>
      </c>
      <c r="CO35" s="16">
        <f t="shared" si="89"/>
        <v>0.30258773796767896</v>
      </c>
      <c r="CP35" s="13">
        <v>70817</v>
      </c>
      <c r="CQ35" s="13">
        <v>70817</v>
      </c>
      <c r="CR35">
        <v>11599</v>
      </c>
      <c r="CS35">
        <v>12051</v>
      </c>
      <c r="CT35" s="16">
        <f t="shared" si="90"/>
        <v>0.16378835590324356</v>
      </c>
      <c r="CU35" s="16">
        <f t="shared" si="91"/>
        <v>0.17017100413742464</v>
      </c>
      <c r="CV35">
        <v>18772</v>
      </c>
      <c r="CW35">
        <v>1</v>
      </c>
      <c r="CX35">
        <v>1</v>
      </c>
      <c r="CY35">
        <v>1</v>
      </c>
      <c r="CZ35">
        <v>1</v>
      </c>
      <c r="DA35">
        <v>18772</v>
      </c>
      <c r="DB35" s="16">
        <f t="shared" si="92"/>
        <v>1</v>
      </c>
      <c r="DC35">
        <v>1</v>
      </c>
      <c r="DD35">
        <v>7181</v>
      </c>
      <c r="DE35" s="16">
        <f t="shared" si="93"/>
        <v>0.38253782228851479</v>
      </c>
      <c r="DF35">
        <v>1</v>
      </c>
      <c r="DG35">
        <v>18772</v>
      </c>
      <c r="DH35" s="16">
        <f t="shared" si="94"/>
        <v>1</v>
      </c>
      <c r="DI35">
        <v>0</v>
      </c>
      <c r="DJ35">
        <v>0</v>
      </c>
      <c r="DK35">
        <v>0</v>
      </c>
      <c r="DL35">
        <v>1</v>
      </c>
      <c r="DM35">
        <v>18772</v>
      </c>
      <c r="DN35" s="16">
        <f t="shared" si="95"/>
        <v>1</v>
      </c>
      <c r="DO35">
        <v>1</v>
      </c>
      <c r="DP35">
        <v>18772</v>
      </c>
      <c r="DQ35" s="16">
        <f t="shared" si="96"/>
        <v>1</v>
      </c>
      <c r="DR35">
        <v>1</v>
      </c>
      <c r="DS35">
        <v>1</v>
      </c>
      <c r="DT35">
        <v>1</v>
      </c>
      <c r="DU35">
        <v>1</v>
      </c>
      <c r="DV35">
        <v>1</v>
      </c>
      <c r="DW35">
        <v>1</v>
      </c>
      <c r="DX35">
        <v>9142</v>
      </c>
      <c r="DY35">
        <v>3231</v>
      </c>
      <c r="DZ35">
        <v>9145</v>
      </c>
      <c r="EA35">
        <v>9145</v>
      </c>
      <c r="EB35" s="16">
        <f t="shared" si="97"/>
        <v>0.4870019177498402</v>
      </c>
      <c r="EC35" s="16">
        <f t="shared" si="98"/>
        <v>0.17211804815682932</v>
      </c>
      <c r="ED35" s="16">
        <f t="shared" si="99"/>
        <v>0.48716173023652248</v>
      </c>
      <c r="EE35" s="16">
        <f t="shared" si="100"/>
        <v>0.48716173023652248</v>
      </c>
      <c r="EF35">
        <v>1</v>
      </c>
      <c r="EG35">
        <v>0</v>
      </c>
      <c r="EH35">
        <v>1</v>
      </c>
      <c r="EI35">
        <v>1</v>
      </c>
      <c r="EJ35">
        <v>13163</v>
      </c>
      <c r="EK35" t="s">
        <v>1148</v>
      </c>
      <c r="EL35">
        <v>2225</v>
      </c>
      <c r="EM35">
        <v>14033</v>
      </c>
      <c r="EN35" s="16">
        <f t="shared" si="101"/>
        <v>0.70120392073300664</v>
      </c>
      <c r="EO35" s="16" t="str">
        <f t="shared" si="102"/>
        <v>No Data</v>
      </c>
      <c r="EP35" s="16">
        <f t="shared" si="103"/>
        <v>0.11852759428936714</v>
      </c>
      <c r="EQ35" s="16">
        <f t="shared" si="104"/>
        <v>0.74754954187087153</v>
      </c>
      <c r="ER35">
        <v>1</v>
      </c>
      <c r="ES35">
        <v>1</v>
      </c>
      <c r="ET35">
        <v>1</v>
      </c>
      <c r="EU35">
        <v>0</v>
      </c>
      <c r="EV35">
        <v>1</v>
      </c>
      <c r="EW35">
        <v>1</v>
      </c>
      <c r="EX35">
        <v>15535</v>
      </c>
      <c r="EY35">
        <v>15322</v>
      </c>
      <c r="EZ35">
        <v>18454</v>
      </c>
      <c r="FA35" t="s">
        <v>1148</v>
      </c>
      <c r="FB35">
        <v>15555</v>
      </c>
      <c r="FC35">
        <v>14536</v>
      </c>
      <c r="FD35" s="16">
        <f t="shared" si="105"/>
        <v>0.82756232686980613</v>
      </c>
      <c r="FE35" s="16">
        <f t="shared" si="106"/>
        <v>0.81621564031536331</v>
      </c>
      <c r="FF35" s="16">
        <f t="shared" si="107"/>
        <v>0.98305987641167691</v>
      </c>
      <c r="FG35" s="16" t="str">
        <f t="shared" si="108"/>
        <v>No Data</v>
      </c>
      <c r="FH35" s="16">
        <f t="shared" si="109"/>
        <v>0.82862774344768808</v>
      </c>
      <c r="FI35" s="16">
        <f t="shared" si="110"/>
        <v>0.77434476880460257</v>
      </c>
      <c r="FJ35">
        <v>1</v>
      </c>
      <c r="FK35">
        <v>8829</v>
      </c>
      <c r="FL35" s="16">
        <f t="shared" si="111"/>
        <v>0.47032814830598763</v>
      </c>
      <c r="FM35">
        <v>1</v>
      </c>
      <c r="FN35">
        <v>8577</v>
      </c>
      <c r="FO35" s="16">
        <f t="shared" si="112"/>
        <v>0.45690389942467508</v>
      </c>
      <c r="FP35">
        <v>0</v>
      </c>
      <c r="FQ35">
        <v>0</v>
      </c>
      <c r="FR35">
        <v>1</v>
      </c>
      <c r="FS35">
        <v>1</v>
      </c>
      <c r="FT35">
        <v>10099</v>
      </c>
      <c r="FU35" s="16">
        <f t="shared" si="113"/>
        <v>0.53798210100149157</v>
      </c>
      <c r="FV35">
        <v>0</v>
      </c>
      <c r="FW35">
        <v>0</v>
      </c>
      <c r="FX35" t="s">
        <v>1148</v>
      </c>
      <c r="FY35" s="16" t="str">
        <f t="shared" si="114"/>
        <v>No Data</v>
      </c>
      <c r="FZ35">
        <v>1</v>
      </c>
      <c r="GA35">
        <v>18667</v>
      </c>
      <c r="GB35" s="16">
        <f t="shared" si="115"/>
        <v>0.99440656296611973</v>
      </c>
      <c r="GC35">
        <v>0</v>
      </c>
      <c r="GD35" t="s">
        <v>1148</v>
      </c>
      <c r="GE35" s="16" t="str">
        <f t="shared" si="116"/>
        <v>No Data</v>
      </c>
      <c r="GF35">
        <v>1</v>
      </c>
      <c r="GG35">
        <v>1</v>
      </c>
      <c r="GH35">
        <v>1778331</v>
      </c>
      <c r="GI35">
        <v>1</v>
      </c>
      <c r="GJ35">
        <v>1778331</v>
      </c>
      <c r="GK35" s="16">
        <f t="shared" si="117"/>
        <v>1</v>
      </c>
      <c r="GL35">
        <v>1</v>
      </c>
      <c r="GM35">
        <v>1778331</v>
      </c>
      <c r="GN35" s="16">
        <f t="shared" si="118"/>
        <v>1</v>
      </c>
      <c r="GO35">
        <v>1</v>
      </c>
      <c r="GP35">
        <v>829683</v>
      </c>
      <c r="GQ35" s="16">
        <f t="shared" si="119"/>
        <v>0.46655150250431443</v>
      </c>
      <c r="GR35">
        <v>1</v>
      </c>
      <c r="GS35">
        <v>1742487</v>
      </c>
      <c r="GT35" s="16">
        <f t="shared" si="120"/>
        <v>0.97984402228831413</v>
      </c>
      <c r="GU35">
        <v>1</v>
      </c>
      <c r="GV35">
        <v>871305</v>
      </c>
      <c r="GW35" s="16">
        <f t="shared" si="121"/>
        <v>0.48995659413236342</v>
      </c>
      <c r="GX35">
        <v>1</v>
      </c>
      <c r="GY35">
        <v>1</v>
      </c>
      <c r="GZ35">
        <v>1</v>
      </c>
      <c r="HA35">
        <v>1095394</v>
      </c>
      <c r="HB35" s="16">
        <f t="shared" si="122"/>
        <v>0.61596744363113498</v>
      </c>
      <c r="HC35">
        <v>1</v>
      </c>
      <c r="HD35">
        <v>1281410</v>
      </c>
      <c r="HE35" s="16">
        <f t="shared" si="123"/>
        <v>0.72056889296761961</v>
      </c>
      <c r="HF35">
        <v>1</v>
      </c>
      <c r="HG35">
        <v>1063849</v>
      </c>
      <c r="HH35" s="16">
        <f t="shared" si="124"/>
        <v>0.59822890114382532</v>
      </c>
      <c r="HI35">
        <v>1</v>
      </c>
      <c r="HJ35">
        <v>1140922</v>
      </c>
      <c r="HK35" s="16">
        <f t="shared" si="125"/>
        <v>0.64156897675404634</v>
      </c>
      <c r="HL35">
        <v>0</v>
      </c>
      <c r="HM35">
        <v>1</v>
      </c>
      <c r="HN35">
        <v>1</v>
      </c>
      <c r="HO35">
        <v>805712</v>
      </c>
      <c r="HP35" s="16">
        <f t="shared" si="126"/>
        <v>0.4530720096539958</v>
      </c>
      <c r="HQ35">
        <v>1</v>
      </c>
      <c r="HR35">
        <v>805712</v>
      </c>
      <c r="HS35" s="16">
        <f t="shared" si="127"/>
        <v>0.4530720096539958</v>
      </c>
      <c r="HT35">
        <v>0</v>
      </c>
      <c r="HU35" t="s">
        <v>1148</v>
      </c>
      <c r="HV35" s="16" t="str">
        <f t="shared" si="128"/>
        <v>No Data</v>
      </c>
      <c r="HW35">
        <v>1</v>
      </c>
      <c r="HX35">
        <v>1</v>
      </c>
      <c r="HY35">
        <v>1</v>
      </c>
      <c r="HZ35">
        <v>1</v>
      </c>
      <c r="IA35">
        <v>1</v>
      </c>
      <c r="IB35">
        <v>1</v>
      </c>
      <c r="IC35">
        <v>440650</v>
      </c>
      <c r="ID35">
        <v>472880</v>
      </c>
      <c r="IE35" s="16">
        <f t="shared" si="129"/>
        <v>0.93184317374386738</v>
      </c>
      <c r="IF35">
        <v>17280</v>
      </c>
      <c r="IG35">
        <v>24597</v>
      </c>
      <c r="IH35" s="16">
        <f t="shared" si="130"/>
        <v>0.70252469813391882</v>
      </c>
      <c r="II35">
        <v>0</v>
      </c>
      <c r="IJ35">
        <v>2898</v>
      </c>
      <c r="IK35" s="16">
        <f t="shared" si="131"/>
        <v>0.10613440761765244</v>
      </c>
      <c r="IL35">
        <v>0</v>
      </c>
      <c r="IM35">
        <v>6976</v>
      </c>
      <c r="IN35" s="16">
        <f t="shared" si="132"/>
        <v>0.25548434352682658</v>
      </c>
      <c r="IO35">
        <v>0</v>
      </c>
      <c r="IP35">
        <v>3463</v>
      </c>
      <c r="IQ35" s="16">
        <f t="shared" si="133"/>
        <v>0.12682658853689802</v>
      </c>
      <c r="IR35">
        <v>0</v>
      </c>
      <c r="IS35">
        <v>2575</v>
      </c>
      <c r="IT35" s="16">
        <f t="shared" si="134"/>
        <v>9.4305072331074893E-2</v>
      </c>
      <c r="IU35">
        <v>0</v>
      </c>
      <c r="IV35">
        <v>1313</v>
      </c>
      <c r="IW35" s="16">
        <f t="shared" si="135"/>
        <v>4.8086431056583043E-2</v>
      </c>
      <c r="IX35">
        <v>0</v>
      </c>
      <c r="IY35">
        <v>10080</v>
      </c>
      <c r="IZ35" s="16">
        <f t="shared" si="136"/>
        <v>0.36916315693096502</v>
      </c>
      <c r="JA35" s="4">
        <f t="shared" si="74"/>
        <v>0</v>
      </c>
      <c r="JB35" s="4">
        <f t="shared" si="75"/>
        <v>27305</v>
      </c>
      <c r="JC35">
        <v>675061</v>
      </c>
      <c r="JD35">
        <v>112817</v>
      </c>
      <c r="JE35">
        <v>435981</v>
      </c>
      <c r="JF35">
        <v>252847</v>
      </c>
      <c r="JG35">
        <v>71263</v>
      </c>
      <c r="JH35">
        <v>50667</v>
      </c>
      <c r="JI35">
        <v>42855</v>
      </c>
      <c r="JJ35">
        <v>21753</v>
      </c>
      <c r="JK35">
        <v>72429</v>
      </c>
      <c r="JL35">
        <v>60779</v>
      </c>
      <c r="JM35">
        <f t="shared" si="137"/>
        <v>1297589</v>
      </c>
      <c r="JN35">
        <f t="shared" si="138"/>
        <v>498863</v>
      </c>
      <c r="JO35" s="16">
        <f t="shared" si="139"/>
        <v>0.52024254213005816</v>
      </c>
      <c r="JP35" s="16">
        <f t="shared" si="140"/>
        <v>0.22614826114584566</v>
      </c>
      <c r="JQ35" s="16">
        <f t="shared" si="141"/>
        <v>0.33599313804293962</v>
      </c>
      <c r="JR35" s="16">
        <f t="shared" si="142"/>
        <v>0.5068465690981292</v>
      </c>
      <c r="JS35" s="16">
        <f t="shared" si="143"/>
        <v>5.4919546944371449E-2</v>
      </c>
      <c r="JT35" s="16">
        <f t="shared" si="144"/>
        <v>0.10156495871612045</v>
      </c>
      <c r="JU35" s="16">
        <f t="shared" si="145"/>
        <v>3.302663632321174E-2</v>
      </c>
      <c r="JV35" s="16">
        <f t="shared" si="146"/>
        <v>4.360515812958668E-2</v>
      </c>
      <c r="JW35" s="16">
        <f t="shared" si="147"/>
        <v>5.5818136559419043E-2</v>
      </c>
      <c r="JX35" s="16">
        <f t="shared" si="148"/>
        <v>0.12183505291031807</v>
      </c>
      <c r="JY35">
        <v>1</v>
      </c>
      <c r="JZ35">
        <v>1</v>
      </c>
      <c r="KA35">
        <v>1</v>
      </c>
      <c r="KB35">
        <v>1</v>
      </c>
      <c r="KC35">
        <v>1</v>
      </c>
      <c r="KD35">
        <v>1</v>
      </c>
      <c r="KE35">
        <v>1</v>
      </c>
      <c r="KF35">
        <v>1</v>
      </c>
      <c r="KG35">
        <v>1</v>
      </c>
      <c r="KH35">
        <v>1</v>
      </c>
      <c r="KI35">
        <v>0</v>
      </c>
      <c r="KJ35">
        <v>0</v>
      </c>
      <c r="KK35">
        <v>1</v>
      </c>
      <c r="KL35">
        <v>1</v>
      </c>
      <c r="KM35">
        <v>1</v>
      </c>
      <c r="KN35">
        <v>1</v>
      </c>
      <c r="KO35">
        <v>1</v>
      </c>
      <c r="KP35">
        <v>1</v>
      </c>
      <c r="KQ35">
        <v>0</v>
      </c>
      <c r="KR35">
        <v>0</v>
      </c>
      <c r="KS35">
        <v>1</v>
      </c>
      <c r="KT35">
        <v>1</v>
      </c>
      <c r="KU35">
        <v>1</v>
      </c>
      <c r="KV35">
        <v>1</v>
      </c>
      <c r="KW35">
        <v>1</v>
      </c>
      <c r="KX35">
        <v>1</v>
      </c>
      <c r="KY35">
        <v>1</v>
      </c>
      <c r="KZ35">
        <v>1</v>
      </c>
      <c r="LA35">
        <v>1</v>
      </c>
      <c r="LB35">
        <v>1</v>
      </c>
      <c r="LC35">
        <v>1</v>
      </c>
      <c r="LD35">
        <v>1</v>
      </c>
      <c r="LE35">
        <v>1</v>
      </c>
      <c r="LF35">
        <v>1</v>
      </c>
      <c r="LG35">
        <v>1</v>
      </c>
      <c r="LH35">
        <v>1</v>
      </c>
      <c r="LI35">
        <v>0</v>
      </c>
      <c r="LJ35">
        <v>0</v>
      </c>
      <c r="LK35">
        <v>0</v>
      </c>
      <c r="LL35">
        <v>0</v>
      </c>
      <c r="LM35">
        <v>0</v>
      </c>
      <c r="LN35">
        <v>0</v>
      </c>
      <c r="LO35">
        <v>0</v>
      </c>
      <c r="LP35">
        <v>0</v>
      </c>
      <c r="LQ35">
        <v>1</v>
      </c>
      <c r="LR35">
        <v>1</v>
      </c>
      <c r="LS35">
        <v>0</v>
      </c>
      <c r="LT35" t="s">
        <v>1148</v>
      </c>
      <c r="LU35" t="s">
        <v>1148</v>
      </c>
      <c r="LV35" t="s">
        <v>1148</v>
      </c>
      <c r="LW35">
        <v>0</v>
      </c>
      <c r="LX35" t="s">
        <v>1148</v>
      </c>
      <c r="LY35" t="s">
        <v>1148</v>
      </c>
      <c r="LZ35" t="s">
        <v>1148</v>
      </c>
      <c r="MA35">
        <v>1</v>
      </c>
      <c r="MB35">
        <v>1</v>
      </c>
      <c r="MC35" t="s">
        <v>1148</v>
      </c>
      <c r="MD35" t="s">
        <v>1148</v>
      </c>
      <c r="ME35">
        <v>0</v>
      </c>
      <c r="MF35" t="s">
        <v>1148</v>
      </c>
      <c r="MG35" t="s">
        <v>1148</v>
      </c>
      <c r="MH35" t="s">
        <v>1148</v>
      </c>
      <c r="MI35">
        <v>0</v>
      </c>
      <c r="MJ35" t="s">
        <v>1148</v>
      </c>
      <c r="MK35" t="s">
        <v>1148</v>
      </c>
      <c r="ML35" t="s">
        <v>1148</v>
      </c>
      <c r="MM35">
        <v>1</v>
      </c>
      <c r="MN35">
        <v>0</v>
      </c>
      <c r="MO35">
        <v>1</v>
      </c>
      <c r="MP35">
        <v>0</v>
      </c>
      <c r="MQ35" t="s">
        <v>1148</v>
      </c>
      <c r="MR35" t="s">
        <v>1148</v>
      </c>
      <c r="MS35" t="s">
        <v>1148</v>
      </c>
      <c r="MT35" t="s">
        <v>1148</v>
      </c>
      <c r="MU35" t="s">
        <v>1148</v>
      </c>
      <c r="MV35" t="s">
        <v>1148</v>
      </c>
      <c r="MW35">
        <v>1</v>
      </c>
      <c r="MX35" s="12">
        <v>42093.787280092591</v>
      </c>
      <c r="MY35" t="s">
        <v>1270</v>
      </c>
      <c r="MZ35" s="12">
        <v>42159.750398344906</v>
      </c>
      <c r="NA35" t="s">
        <v>1203</v>
      </c>
      <c r="NB35" s="12">
        <v>42159.750398344906</v>
      </c>
      <c r="NC35" t="s">
        <v>1203</v>
      </c>
    </row>
    <row r="36" spans="1:367" x14ac:dyDescent="0.3">
      <c r="A36" t="s">
        <v>1269</v>
      </c>
      <c r="B36">
        <v>1</v>
      </c>
      <c r="C36">
        <v>1</v>
      </c>
      <c r="D36">
        <v>1</v>
      </c>
      <c r="E36">
        <v>0</v>
      </c>
      <c r="F36" t="s">
        <v>1148</v>
      </c>
      <c r="G36">
        <v>1</v>
      </c>
      <c r="H36">
        <v>1</v>
      </c>
      <c r="I36">
        <v>1</v>
      </c>
      <c r="J36">
        <v>1</v>
      </c>
      <c r="K36">
        <v>1</v>
      </c>
      <c r="L36">
        <v>1</v>
      </c>
      <c r="M36">
        <v>1</v>
      </c>
      <c r="N36">
        <v>0</v>
      </c>
      <c r="O36" t="s">
        <v>1148</v>
      </c>
      <c r="P36">
        <v>1</v>
      </c>
      <c r="Q36">
        <v>1</v>
      </c>
      <c r="R36">
        <v>1</v>
      </c>
      <c r="S36">
        <v>1</v>
      </c>
      <c r="T36" t="s">
        <v>1148</v>
      </c>
      <c r="U36">
        <v>1</v>
      </c>
      <c r="V36" t="s">
        <v>1148</v>
      </c>
      <c r="W36">
        <v>1</v>
      </c>
      <c r="X36" t="s">
        <v>1148</v>
      </c>
      <c r="Y36" t="s">
        <v>1148</v>
      </c>
      <c r="Z36" t="s">
        <v>1148</v>
      </c>
      <c r="AA36" t="s">
        <v>1148</v>
      </c>
      <c r="AB36" t="s">
        <v>1148</v>
      </c>
      <c r="AC36" t="s">
        <v>1148</v>
      </c>
      <c r="AD36">
        <v>1</v>
      </c>
      <c r="AE36">
        <v>1</v>
      </c>
      <c r="AF36">
        <v>0</v>
      </c>
      <c r="AG36">
        <v>0</v>
      </c>
      <c r="AH36" t="s">
        <v>1148</v>
      </c>
      <c r="AI36">
        <v>1</v>
      </c>
      <c r="AJ36">
        <v>1</v>
      </c>
      <c r="AK36">
        <v>1</v>
      </c>
      <c r="AL36">
        <v>1</v>
      </c>
      <c r="AM36">
        <v>1</v>
      </c>
      <c r="AN36">
        <v>1</v>
      </c>
      <c r="AO36">
        <v>1</v>
      </c>
      <c r="AP36">
        <v>1</v>
      </c>
      <c r="AQ36">
        <v>0</v>
      </c>
      <c r="AR36">
        <v>0</v>
      </c>
      <c r="AS36">
        <v>1</v>
      </c>
      <c r="AT36">
        <v>2</v>
      </c>
      <c r="AU36" t="s">
        <v>1148</v>
      </c>
      <c r="AV36" s="13">
        <v>113509.2</v>
      </c>
      <c r="AW36">
        <v>111645</v>
      </c>
      <c r="AX36">
        <v>23044</v>
      </c>
      <c r="AY36" s="16">
        <f t="shared" si="77"/>
        <v>0.98357666162742763</v>
      </c>
      <c r="AZ36" s="16">
        <f t="shared" si="78"/>
        <v>1.1865910428405804</v>
      </c>
      <c r="BA36" s="13">
        <v>626283.79999999993</v>
      </c>
      <c r="BB36">
        <v>765816</v>
      </c>
      <c r="BC36" s="16">
        <f t="shared" si="79"/>
        <v>1.222793883539699</v>
      </c>
      <c r="BD36">
        <v>694159</v>
      </c>
      <c r="BE36" s="16">
        <f t="shared" si="76"/>
        <v>1.1083777035267399</v>
      </c>
      <c r="BF36" s="13">
        <v>653833.25</v>
      </c>
      <c r="BG36">
        <v>1141661</v>
      </c>
      <c r="BH36" s="16">
        <f t="shared" si="80"/>
        <v>1.7461042245863145</v>
      </c>
      <c r="BI36">
        <v>657458</v>
      </c>
      <c r="BJ36" s="16">
        <f t="shared" si="81"/>
        <v>1.0055438447035234</v>
      </c>
      <c r="BK36" s="13">
        <v>6596834</v>
      </c>
      <c r="BL36">
        <v>1944263</v>
      </c>
      <c r="BM36" s="16">
        <f t="shared" si="82"/>
        <v>0.29472668252679995</v>
      </c>
      <c r="BN36">
        <v>787255</v>
      </c>
      <c r="BO36" s="16">
        <f t="shared" si="83"/>
        <v>0.11933830683021583</v>
      </c>
      <c r="BP36">
        <v>266</v>
      </c>
      <c r="BQ36">
        <v>47</v>
      </c>
      <c r="BR36">
        <v>254</v>
      </c>
      <c r="BS36">
        <v>31</v>
      </c>
      <c r="BT36">
        <v>1186</v>
      </c>
      <c r="BU36">
        <v>261</v>
      </c>
      <c r="BV36">
        <v>1142</v>
      </c>
      <c r="BW36">
        <v>131</v>
      </c>
      <c r="BX36" s="13">
        <v>160804.70000000001</v>
      </c>
      <c r="BY36" s="13">
        <v>160804.70000000001</v>
      </c>
      <c r="BZ36">
        <v>93955</v>
      </c>
      <c r="CA36">
        <v>98939</v>
      </c>
      <c r="CB36" s="16">
        <f t="shared" si="84"/>
        <v>0.58428018584033925</v>
      </c>
      <c r="CC36" s="16">
        <f t="shared" si="85"/>
        <v>0.61527430479333001</v>
      </c>
      <c r="CD36" s="17">
        <v>467583.75</v>
      </c>
      <c r="CE36" s="17">
        <v>467583.75</v>
      </c>
      <c r="CF36">
        <v>487710</v>
      </c>
      <c r="CG36">
        <v>489423</v>
      </c>
      <c r="CH36" s="16">
        <f t="shared" si="86"/>
        <v>1.0430430912109327</v>
      </c>
      <c r="CI36" s="16">
        <f t="shared" si="87"/>
        <v>1.0467066060358172</v>
      </c>
      <c r="CJ36" s="13">
        <v>230132</v>
      </c>
      <c r="CK36" s="13">
        <v>230132</v>
      </c>
      <c r="CL36">
        <v>104488</v>
      </c>
      <c r="CM36">
        <v>106334</v>
      </c>
      <c r="CN36" s="16">
        <f t="shared" si="88"/>
        <v>0.45403507552187439</v>
      </c>
      <c r="CO36" s="16">
        <f t="shared" si="89"/>
        <v>0.46205655884448926</v>
      </c>
      <c r="CP36" s="13">
        <v>237451.75</v>
      </c>
      <c r="CQ36" s="13">
        <v>237451.75</v>
      </c>
      <c r="CR36">
        <v>73458</v>
      </c>
      <c r="CS36">
        <v>74615</v>
      </c>
      <c r="CT36" s="16">
        <f t="shared" si="90"/>
        <v>0.30935969096879684</v>
      </c>
      <c r="CU36" s="16">
        <f t="shared" si="91"/>
        <v>0.31423225981699437</v>
      </c>
      <c r="CV36">
        <v>133114</v>
      </c>
      <c r="CW36">
        <v>1</v>
      </c>
      <c r="CX36">
        <v>0</v>
      </c>
      <c r="CY36">
        <v>1</v>
      </c>
      <c r="CZ36">
        <v>1</v>
      </c>
      <c r="DA36">
        <v>133114</v>
      </c>
      <c r="DB36" s="16">
        <f t="shared" si="92"/>
        <v>1</v>
      </c>
      <c r="DC36">
        <v>1</v>
      </c>
      <c r="DD36">
        <v>84556</v>
      </c>
      <c r="DE36" s="16">
        <f t="shared" si="93"/>
        <v>0.63521492855747708</v>
      </c>
      <c r="DF36">
        <v>1</v>
      </c>
      <c r="DG36">
        <v>133114</v>
      </c>
      <c r="DH36" s="16">
        <f t="shared" si="94"/>
        <v>1</v>
      </c>
      <c r="DI36">
        <v>1</v>
      </c>
      <c r="DJ36">
        <v>0</v>
      </c>
      <c r="DK36">
        <v>1</v>
      </c>
      <c r="DL36">
        <v>1</v>
      </c>
      <c r="DM36">
        <v>133114</v>
      </c>
      <c r="DN36" s="16">
        <f t="shared" si="95"/>
        <v>1</v>
      </c>
      <c r="DO36">
        <v>1</v>
      </c>
      <c r="DP36">
        <v>133114</v>
      </c>
      <c r="DQ36" s="16">
        <f t="shared" si="96"/>
        <v>1</v>
      </c>
      <c r="DR36">
        <v>1</v>
      </c>
      <c r="DS36">
        <v>1</v>
      </c>
      <c r="DT36">
        <v>0</v>
      </c>
      <c r="DU36">
        <v>0</v>
      </c>
      <c r="DV36">
        <v>0</v>
      </c>
      <c r="DW36">
        <v>0</v>
      </c>
      <c r="DX36" t="s">
        <v>1148</v>
      </c>
      <c r="DY36" t="s">
        <v>1148</v>
      </c>
      <c r="DZ36" t="s">
        <v>1148</v>
      </c>
      <c r="EA36" t="s">
        <v>1148</v>
      </c>
      <c r="EB36" s="16" t="str">
        <f t="shared" si="97"/>
        <v>No Data</v>
      </c>
      <c r="EC36" s="16" t="str">
        <f t="shared" si="98"/>
        <v>No Data</v>
      </c>
      <c r="ED36" s="16" t="str">
        <f t="shared" si="99"/>
        <v>No Data</v>
      </c>
      <c r="EE36" s="16" t="str">
        <f t="shared" si="100"/>
        <v>No Data</v>
      </c>
      <c r="EF36">
        <v>1</v>
      </c>
      <c r="EG36">
        <v>1</v>
      </c>
      <c r="EH36">
        <v>1</v>
      </c>
      <c r="EI36">
        <v>1</v>
      </c>
      <c r="EJ36">
        <v>115837</v>
      </c>
      <c r="EK36">
        <v>63511</v>
      </c>
      <c r="EL36">
        <v>113726</v>
      </c>
      <c r="EM36">
        <v>116100</v>
      </c>
      <c r="EN36" s="16">
        <f t="shared" si="101"/>
        <v>0.87020899379479244</v>
      </c>
      <c r="EO36" s="16">
        <f t="shared" si="102"/>
        <v>0.47711735805399885</v>
      </c>
      <c r="EP36" s="16">
        <f t="shared" si="103"/>
        <v>0.85435040641855853</v>
      </c>
      <c r="EQ36" s="16">
        <f t="shared" si="104"/>
        <v>0.87218474390372158</v>
      </c>
      <c r="ER36">
        <v>1</v>
      </c>
      <c r="ES36">
        <v>1</v>
      </c>
      <c r="ET36">
        <v>1</v>
      </c>
      <c r="EU36">
        <v>0</v>
      </c>
      <c r="EV36">
        <v>1</v>
      </c>
      <c r="EW36">
        <v>0</v>
      </c>
      <c r="EX36">
        <v>130726</v>
      </c>
      <c r="EY36">
        <v>130582</v>
      </c>
      <c r="EZ36">
        <v>131138</v>
      </c>
      <c r="FA36" t="s">
        <v>1148</v>
      </c>
      <c r="FB36">
        <v>129969</v>
      </c>
      <c r="FC36" t="s">
        <v>1148</v>
      </c>
      <c r="FD36" s="16">
        <f t="shared" si="105"/>
        <v>0.98206048950523617</v>
      </c>
      <c r="FE36" s="16">
        <f t="shared" si="106"/>
        <v>0.9809787099779137</v>
      </c>
      <c r="FF36" s="16">
        <f t="shared" si="107"/>
        <v>0.98515558093063094</v>
      </c>
      <c r="FG36" s="16" t="str">
        <f t="shared" si="108"/>
        <v>No Data</v>
      </c>
      <c r="FH36" s="16">
        <f t="shared" si="109"/>
        <v>0.97637363462896465</v>
      </c>
      <c r="FI36" s="16" t="str">
        <f t="shared" si="110"/>
        <v>No Data</v>
      </c>
      <c r="FJ36">
        <v>1</v>
      </c>
      <c r="FK36">
        <v>117986</v>
      </c>
      <c r="FL36" s="16">
        <f t="shared" si="111"/>
        <v>0.88635305076851423</v>
      </c>
      <c r="FM36">
        <v>1</v>
      </c>
      <c r="FN36">
        <v>115734</v>
      </c>
      <c r="FO36" s="16">
        <f t="shared" si="112"/>
        <v>0.86943522093844372</v>
      </c>
      <c r="FP36">
        <v>1</v>
      </c>
      <c r="FQ36">
        <v>1</v>
      </c>
      <c r="FR36">
        <v>1</v>
      </c>
      <c r="FS36">
        <v>1</v>
      </c>
      <c r="FT36">
        <v>123910</v>
      </c>
      <c r="FU36" s="16">
        <f t="shared" si="113"/>
        <v>0.93085625854530707</v>
      </c>
      <c r="FV36">
        <v>1</v>
      </c>
      <c r="FW36">
        <v>1</v>
      </c>
      <c r="FX36">
        <v>72</v>
      </c>
      <c r="FY36" s="16">
        <f t="shared" si="114"/>
        <v>5.4088976366122271E-4</v>
      </c>
      <c r="FZ36">
        <v>1</v>
      </c>
      <c r="GA36">
        <v>133114</v>
      </c>
      <c r="GB36" s="16">
        <f t="shared" si="115"/>
        <v>1</v>
      </c>
      <c r="GC36">
        <v>1</v>
      </c>
      <c r="GD36">
        <v>133114</v>
      </c>
      <c r="GE36" s="16">
        <f t="shared" si="116"/>
        <v>1</v>
      </c>
      <c r="GF36">
        <v>1</v>
      </c>
      <c r="GG36">
        <v>1</v>
      </c>
      <c r="GH36">
        <v>4175446</v>
      </c>
      <c r="GI36">
        <v>1</v>
      </c>
      <c r="GJ36">
        <v>4175446</v>
      </c>
      <c r="GK36" s="16">
        <f t="shared" si="117"/>
        <v>1</v>
      </c>
      <c r="GL36">
        <v>1</v>
      </c>
      <c r="GM36">
        <v>4175446</v>
      </c>
      <c r="GN36" s="16">
        <f t="shared" si="118"/>
        <v>1</v>
      </c>
      <c r="GO36">
        <v>1</v>
      </c>
      <c r="GP36">
        <v>2932537</v>
      </c>
      <c r="GQ36" s="16">
        <f t="shared" si="119"/>
        <v>0.70232904460984524</v>
      </c>
      <c r="GR36">
        <v>1</v>
      </c>
      <c r="GS36">
        <v>3241171</v>
      </c>
      <c r="GT36" s="16">
        <f t="shared" si="120"/>
        <v>0.77624545976645365</v>
      </c>
      <c r="GU36">
        <v>1</v>
      </c>
      <c r="GV36">
        <v>2342176</v>
      </c>
      <c r="GW36" s="16">
        <f t="shared" si="121"/>
        <v>0.56094031631590968</v>
      </c>
      <c r="GX36">
        <v>0</v>
      </c>
      <c r="GY36">
        <v>0</v>
      </c>
      <c r="GZ36">
        <v>0</v>
      </c>
      <c r="HA36" t="s">
        <v>1148</v>
      </c>
      <c r="HB36" s="16" t="str">
        <f t="shared" si="122"/>
        <v>No Data</v>
      </c>
      <c r="HC36">
        <v>0</v>
      </c>
      <c r="HD36" t="s">
        <v>1148</v>
      </c>
      <c r="HE36" s="16" t="str">
        <f t="shared" si="123"/>
        <v>No Data</v>
      </c>
      <c r="HF36">
        <v>1</v>
      </c>
      <c r="HG36">
        <v>4175446</v>
      </c>
      <c r="HH36" s="16">
        <f t="shared" si="124"/>
        <v>1</v>
      </c>
      <c r="HI36">
        <v>0</v>
      </c>
      <c r="HJ36" t="s">
        <v>1148</v>
      </c>
      <c r="HK36" s="16" t="str">
        <f t="shared" si="125"/>
        <v>No Data</v>
      </c>
      <c r="HL36">
        <v>0</v>
      </c>
      <c r="HM36">
        <v>1</v>
      </c>
      <c r="HN36">
        <v>0</v>
      </c>
      <c r="HO36" t="s">
        <v>1148</v>
      </c>
      <c r="HP36" s="16" t="str">
        <f t="shared" si="126"/>
        <v>No Data</v>
      </c>
      <c r="HQ36">
        <v>0</v>
      </c>
      <c r="HR36" t="s">
        <v>1148</v>
      </c>
      <c r="HS36" s="16" t="str">
        <f t="shared" si="127"/>
        <v>No Data</v>
      </c>
      <c r="HT36">
        <v>0</v>
      </c>
      <c r="HU36" t="s">
        <v>1148</v>
      </c>
      <c r="HV36" s="16" t="str">
        <f t="shared" si="128"/>
        <v>No Data</v>
      </c>
      <c r="HW36">
        <v>0</v>
      </c>
      <c r="HX36">
        <v>0</v>
      </c>
      <c r="HY36">
        <v>0</v>
      </c>
      <c r="HZ36">
        <v>0</v>
      </c>
      <c r="IA36">
        <v>0</v>
      </c>
      <c r="IB36">
        <v>1</v>
      </c>
      <c r="IC36">
        <v>3401960</v>
      </c>
      <c r="ID36">
        <v>3591411</v>
      </c>
      <c r="IE36" s="16">
        <f t="shared" si="129"/>
        <v>0.94724886681028708</v>
      </c>
      <c r="IF36">
        <v>245864</v>
      </c>
      <c r="IG36">
        <v>370291</v>
      </c>
      <c r="IH36" s="16">
        <f t="shared" si="130"/>
        <v>0.66397508986175735</v>
      </c>
      <c r="II36">
        <v>1</v>
      </c>
      <c r="IJ36">
        <v>5273</v>
      </c>
      <c r="IK36" s="16">
        <f t="shared" si="131"/>
        <v>4.3944140781229171E-2</v>
      </c>
      <c r="IL36">
        <v>18872</v>
      </c>
      <c r="IM36">
        <v>2509</v>
      </c>
      <c r="IN36" s="16">
        <f t="shared" si="132"/>
        <v>0.1781512465004666</v>
      </c>
      <c r="IO36">
        <v>63677</v>
      </c>
      <c r="IP36">
        <v>174</v>
      </c>
      <c r="IQ36" s="16">
        <f t="shared" si="133"/>
        <v>0.53202073056925747</v>
      </c>
      <c r="IR36">
        <v>26104</v>
      </c>
      <c r="IS36">
        <v>179</v>
      </c>
      <c r="IT36" s="16">
        <f t="shared" si="134"/>
        <v>0.21899580055992535</v>
      </c>
      <c r="IU36">
        <v>2465</v>
      </c>
      <c r="IV36">
        <v>112</v>
      </c>
      <c r="IW36" s="16">
        <f t="shared" si="135"/>
        <v>2.1472137048393548E-2</v>
      </c>
      <c r="IX36">
        <v>516</v>
      </c>
      <c r="IY36">
        <v>134</v>
      </c>
      <c r="IZ36" s="16">
        <f t="shared" si="136"/>
        <v>5.4159445407279032E-3</v>
      </c>
      <c r="JA36" s="4">
        <f t="shared" si="74"/>
        <v>111635</v>
      </c>
      <c r="JB36" s="4">
        <f t="shared" si="75"/>
        <v>8381</v>
      </c>
      <c r="JC36">
        <v>2662077</v>
      </c>
      <c r="JD36">
        <v>239342</v>
      </c>
      <c r="JE36">
        <v>473015</v>
      </c>
      <c r="JF36">
        <v>34275</v>
      </c>
      <c r="JG36">
        <v>249216</v>
      </c>
      <c r="JH36">
        <v>14771</v>
      </c>
      <c r="JI36">
        <v>203039</v>
      </c>
      <c r="JJ36">
        <v>8241</v>
      </c>
      <c r="JK36">
        <v>273434</v>
      </c>
      <c r="JL36">
        <v>11171</v>
      </c>
      <c r="JM36">
        <f t="shared" si="137"/>
        <v>3860781</v>
      </c>
      <c r="JN36">
        <f t="shared" si="138"/>
        <v>307800</v>
      </c>
      <c r="JO36" s="16">
        <f t="shared" si="139"/>
        <v>0.68951774265362376</v>
      </c>
      <c r="JP36" s="16">
        <f t="shared" si="140"/>
        <v>0.77758934372969457</v>
      </c>
      <c r="JQ36" s="16">
        <f t="shared" si="141"/>
        <v>0.12251795685898786</v>
      </c>
      <c r="JR36" s="16">
        <f t="shared" si="142"/>
        <v>0.11135477582846004</v>
      </c>
      <c r="JS36" s="16">
        <f t="shared" si="143"/>
        <v>6.4550669929218984E-2</v>
      </c>
      <c r="JT36" s="16">
        <f t="shared" si="144"/>
        <v>4.798895386614685E-2</v>
      </c>
      <c r="JU36" s="16">
        <f t="shared" si="145"/>
        <v>5.2590136555272109E-2</v>
      </c>
      <c r="JV36" s="16">
        <f t="shared" si="146"/>
        <v>2.6773879142300196E-2</v>
      </c>
      <c r="JW36" s="16">
        <f t="shared" si="147"/>
        <v>7.0823494002897336E-2</v>
      </c>
      <c r="JX36" s="16">
        <f t="shared" si="148"/>
        <v>3.6293047433398312E-2</v>
      </c>
      <c r="JY36">
        <v>1</v>
      </c>
      <c r="JZ36">
        <v>1</v>
      </c>
      <c r="KA36">
        <v>1</v>
      </c>
      <c r="KB36">
        <v>1</v>
      </c>
      <c r="KC36">
        <v>1</v>
      </c>
      <c r="KD36">
        <v>1</v>
      </c>
      <c r="KE36">
        <v>1</v>
      </c>
      <c r="KF36">
        <v>1</v>
      </c>
      <c r="KG36">
        <v>1</v>
      </c>
      <c r="KH36">
        <v>0</v>
      </c>
      <c r="KI36">
        <v>0</v>
      </c>
      <c r="KJ36">
        <v>0</v>
      </c>
      <c r="KK36">
        <v>1</v>
      </c>
      <c r="KL36">
        <v>0</v>
      </c>
      <c r="KM36">
        <v>0</v>
      </c>
      <c r="KN36">
        <v>1</v>
      </c>
      <c r="KO36">
        <v>0</v>
      </c>
      <c r="KP36">
        <v>1</v>
      </c>
      <c r="KQ36">
        <v>1</v>
      </c>
      <c r="KR36">
        <v>0</v>
      </c>
      <c r="KS36">
        <v>1</v>
      </c>
      <c r="KT36">
        <v>0</v>
      </c>
      <c r="KU36">
        <v>1</v>
      </c>
      <c r="KV36">
        <v>0</v>
      </c>
      <c r="KW36">
        <v>1</v>
      </c>
      <c r="KX36">
        <v>0</v>
      </c>
      <c r="KY36">
        <v>1</v>
      </c>
      <c r="KZ36">
        <v>0</v>
      </c>
      <c r="LA36">
        <v>1</v>
      </c>
      <c r="LB36">
        <v>1</v>
      </c>
      <c r="LC36">
        <v>1</v>
      </c>
      <c r="LD36">
        <v>1</v>
      </c>
      <c r="LE36">
        <v>1</v>
      </c>
      <c r="LF36">
        <v>0</v>
      </c>
      <c r="LG36" t="s">
        <v>1171</v>
      </c>
      <c r="LH36" t="s">
        <v>1171</v>
      </c>
      <c r="LI36">
        <v>0</v>
      </c>
      <c r="LJ36">
        <v>1</v>
      </c>
      <c r="LK36">
        <v>0</v>
      </c>
      <c r="LL36">
        <v>1</v>
      </c>
      <c r="LM36">
        <v>0</v>
      </c>
      <c r="LN36">
        <v>0</v>
      </c>
      <c r="LO36">
        <v>0</v>
      </c>
      <c r="LP36">
        <v>0</v>
      </c>
      <c r="LQ36">
        <v>0</v>
      </c>
      <c r="LR36">
        <v>1</v>
      </c>
      <c r="LS36">
        <v>1</v>
      </c>
      <c r="LT36">
        <v>1</v>
      </c>
      <c r="LU36" t="s">
        <v>1148</v>
      </c>
      <c r="LV36" t="s">
        <v>1148</v>
      </c>
      <c r="LW36">
        <v>1</v>
      </c>
      <c r="LX36">
        <v>1</v>
      </c>
      <c r="LY36">
        <v>1</v>
      </c>
      <c r="LZ36" t="s">
        <v>1148</v>
      </c>
      <c r="MA36">
        <v>1</v>
      </c>
      <c r="MB36">
        <v>1</v>
      </c>
      <c r="MC36">
        <v>1</v>
      </c>
      <c r="MD36" t="s">
        <v>1148</v>
      </c>
      <c r="ME36">
        <v>1</v>
      </c>
      <c r="MF36">
        <v>1</v>
      </c>
      <c r="MG36">
        <v>1</v>
      </c>
      <c r="MH36">
        <v>1</v>
      </c>
      <c r="MI36">
        <v>1</v>
      </c>
      <c r="MJ36">
        <v>1</v>
      </c>
      <c r="MK36" t="s">
        <v>1148</v>
      </c>
      <c r="ML36">
        <v>1</v>
      </c>
      <c r="MM36">
        <v>2</v>
      </c>
      <c r="MN36">
        <v>0</v>
      </c>
      <c r="MO36">
        <v>1</v>
      </c>
      <c r="MP36">
        <v>1</v>
      </c>
      <c r="MQ36" t="s">
        <v>1148</v>
      </c>
      <c r="MR36" t="s">
        <v>1268</v>
      </c>
      <c r="MS36" t="s">
        <v>1148</v>
      </c>
      <c r="MT36" t="s">
        <v>1148</v>
      </c>
      <c r="MU36" t="s">
        <v>1267</v>
      </c>
      <c r="MV36" t="s">
        <v>1148</v>
      </c>
      <c r="MW36">
        <v>1</v>
      </c>
      <c r="MX36" s="12">
        <v>42107.747384259259</v>
      </c>
      <c r="MY36" t="s">
        <v>1266</v>
      </c>
      <c r="MZ36" s="12">
        <v>42150.809171030094</v>
      </c>
      <c r="NA36" t="s">
        <v>1203</v>
      </c>
      <c r="NB36" s="12">
        <v>42150.809171030094</v>
      </c>
      <c r="NC36" t="s">
        <v>1203</v>
      </c>
    </row>
    <row r="37" spans="1:367" x14ac:dyDescent="0.3">
      <c r="A37" t="s">
        <v>1265</v>
      </c>
      <c r="B37">
        <v>1</v>
      </c>
      <c r="C37">
        <v>0</v>
      </c>
      <c r="D37">
        <v>1</v>
      </c>
      <c r="E37">
        <v>1</v>
      </c>
      <c r="F37">
        <v>1</v>
      </c>
      <c r="G37">
        <v>1</v>
      </c>
      <c r="H37">
        <v>0</v>
      </c>
      <c r="I37">
        <v>1</v>
      </c>
      <c r="J37">
        <v>1</v>
      </c>
      <c r="K37">
        <v>1</v>
      </c>
      <c r="L37">
        <v>1</v>
      </c>
      <c r="M37">
        <v>1</v>
      </c>
      <c r="N37">
        <v>0</v>
      </c>
      <c r="O37" t="s">
        <v>1148</v>
      </c>
      <c r="P37">
        <v>1</v>
      </c>
      <c r="Q37">
        <v>0</v>
      </c>
      <c r="R37">
        <v>0</v>
      </c>
      <c r="S37" t="s">
        <v>1148</v>
      </c>
      <c r="T37" t="s">
        <v>1148</v>
      </c>
      <c r="U37">
        <v>1</v>
      </c>
      <c r="V37" t="s">
        <v>1148</v>
      </c>
      <c r="W37">
        <v>1</v>
      </c>
      <c r="X37" t="s">
        <v>1148</v>
      </c>
      <c r="Y37" t="s">
        <v>1148</v>
      </c>
      <c r="Z37" t="s">
        <v>1148</v>
      </c>
      <c r="AA37" t="s">
        <v>1148</v>
      </c>
      <c r="AB37" t="s">
        <v>1148</v>
      </c>
      <c r="AC37" t="s">
        <v>1148</v>
      </c>
      <c r="AD37">
        <v>1</v>
      </c>
      <c r="AE37">
        <v>1</v>
      </c>
      <c r="AF37">
        <v>1</v>
      </c>
      <c r="AG37">
        <v>1</v>
      </c>
      <c r="AH37">
        <v>1</v>
      </c>
      <c r="AI37">
        <v>1</v>
      </c>
      <c r="AJ37">
        <v>0</v>
      </c>
      <c r="AK37">
        <v>1</v>
      </c>
      <c r="AL37">
        <v>0</v>
      </c>
      <c r="AM37">
        <v>0</v>
      </c>
      <c r="AN37">
        <v>1</v>
      </c>
      <c r="AO37">
        <v>0</v>
      </c>
      <c r="AP37">
        <v>1</v>
      </c>
      <c r="AQ37">
        <v>1</v>
      </c>
      <c r="AR37">
        <v>1</v>
      </c>
      <c r="AS37">
        <v>0</v>
      </c>
      <c r="AT37">
        <v>2</v>
      </c>
      <c r="AU37" t="s">
        <v>1148</v>
      </c>
      <c r="AV37" s="13">
        <v>126294.8</v>
      </c>
      <c r="AW37">
        <v>110863</v>
      </c>
      <c r="AX37">
        <v>12576</v>
      </c>
      <c r="AY37" s="16">
        <f t="shared" si="77"/>
        <v>0.87781127964096695</v>
      </c>
      <c r="AZ37" s="16">
        <f t="shared" si="78"/>
        <v>0.97738782594374429</v>
      </c>
      <c r="BA37" s="13">
        <v>702533.53333333333</v>
      </c>
      <c r="BB37">
        <v>799475</v>
      </c>
      <c r="BC37" s="16">
        <f t="shared" si="79"/>
        <v>1.1379883835675506</v>
      </c>
      <c r="BD37">
        <v>716813</v>
      </c>
      <c r="BE37" s="16">
        <f t="shared" si="76"/>
        <v>1.0203256727104746</v>
      </c>
      <c r="BF37" s="13">
        <v>1018835.75</v>
      </c>
      <c r="BG37">
        <v>1101469</v>
      </c>
      <c r="BH37" s="16">
        <f t="shared" si="80"/>
        <v>1.081105565838262</v>
      </c>
      <c r="BI37">
        <v>839903</v>
      </c>
      <c r="BJ37" s="16">
        <f t="shared" si="81"/>
        <v>0.82437527344324146</v>
      </c>
      <c r="BK37" s="13">
        <v>8656269</v>
      </c>
      <c r="BL37">
        <v>1706854</v>
      </c>
      <c r="BM37" s="16">
        <f t="shared" si="82"/>
        <v>0.19718125672850509</v>
      </c>
      <c r="BN37">
        <v>785575</v>
      </c>
      <c r="BO37" s="16">
        <f t="shared" si="83"/>
        <v>9.0752147374348002E-2</v>
      </c>
      <c r="BP37">
        <v>570</v>
      </c>
      <c r="BQ37">
        <v>74</v>
      </c>
      <c r="BR37">
        <v>366</v>
      </c>
      <c r="BS37">
        <v>17</v>
      </c>
      <c r="BT37">
        <v>1968</v>
      </c>
      <c r="BU37">
        <v>2576</v>
      </c>
      <c r="BV37">
        <v>1583</v>
      </c>
      <c r="BW37">
        <v>1418</v>
      </c>
      <c r="BX37" s="13">
        <v>175222.8</v>
      </c>
      <c r="BY37" s="13">
        <v>175222.8</v>
      </c>
      <c r="BZ37">
        <v>91030</v>
      </c>
      <c r="CA37">
        <v>96698</v>
      </c>
      <c r="CB37" s="16">
        <f t="shared" si="84"/>
        <v>0.51951001810266706</v>
      </c>
      <c r="CC37" s="16">
        <f t="shared" si="85"/>
        <v>0.55185740668451821</v>
      </c>
      <c r="CD37" s="17">
        <v>742067.25</v>
      </c>
      <c r="CE37" s="17">
        <v>742067.25</v>
      </c>
      <c r="CF37">
        <v>617528</v>
      </c>
      <c r="CG37">
        <v>617554</v>
      </c>
      <c r="CH37" s="16">
        <f t="shared" si="86"/>
        <v>0.83217255578924954</v>
      </c>
      <c r="CI37" s="16">
        <f t="shared" si="87"/>
        <v>0.83220759304496994</v>
      </c>
      <c r="CJ37" s="13">
        <v>361482</v>
      </c>
      <c r="CK37" s="13">
        <v>361482</v>
      </c>
      <c r="CL37">
        <v>108722</v>
      </c>
      <c r="CM37">
        <v>111211</v>
      </c>
      <c r="CN37" s="16">
        <f t="shared" si="88"/>
        <v>0.30076739644021</v>
      </c>
      <c r="CO37" s="16">
        <f t="shared" si="89"/>
        <v>0.30765293984209446</v>
      </c>
      <c r="CP37" s="13">
        <v>380585.25</v>
      </c>
      <c r="CQ37" s="13">
        <v>380585.25</v>
      </c>
      <c r="CR37">
        <v>63449</v>
      </c>
      <c r="CS37">
        <v>66803</v>
      </c>
      <c r="CT37" s="16">
        <f t="shared" si="90"/>
        <v>0.16671429068782881</v>
      </c>
      <c r="CU37" s="16">
        <f t="shared" si="91"/>
        <v>0.17552703369350231</v>
      </c>
      <c r="CV37">
        <v>123439</v>
      </c>
      <c r="CW37">
        <v>1</v>
      </c>
      <c r="CX37">
        <v>1</v>
      </c>
      <c r="CY37">
        <v>1</v>
      </c>
      <c r="CZ37">
        <v>1</v>
      </c>
      <c r="DA37">
        <v>123051</v>
      </c>
      <c r="DB37" s="16">
        <f t="shared" si="92"/>
        <v>0.99685674705725091</v>
      </c>
      <c r="DC37">
        <v>1</v>
      </c>
      <c r="DD37">
        <v>103384</v>
      </c>
      <c r="DE37" s="16">
        <f t="shared" si="93"/>
        <v>0.83753108822981392</v>
      </c>
      <c r="DF37">
        <v>1</v>
      </c>
      <c r="DG37">
        <v>123439</v>
      </c>
      <c r="DH37" s="16">
        <f t="shared" si="94"/>
        <v>1</v>
      </c>
      <c r="DI37">
        <v>0</v>
      </c>
      <c r="DJ37">
        <v>0</v>
      </c>
      <c r="DK37">
        <v>0</v>
      </c>
      <c r="DL37">
        <v>1</v>
      </c>
      <c r="DM37">
        <v>123439</v>
      </c>
      <c r="DN37" s="16">
        <f t="shared" si="95"/>
        <v>1</v>
      </c>
      <c r="DO37">
        <v>1</v>
      </c>
      <c r="DP37">
        <v>122835</v>
      </c>
      <c r="DQ37" s="16">
        <f t="shared" si="96"/>
        <v>0.99510689490355564</v>
      </c>
      <c r="DR37">
        <v>1</v>
      </c>
      <c r="DS37">
        <v>1</v>
      </c>
      <c r="DT37">
        <v>1</v>
      </c>
      <c r="DU37">
        <v>1</v>
      </c>
      <c r="DV37">
        <v>1</v>
      </c>
      <c r="DW37">
        <v>1</v>
      </c>
      <c r="DX37">
        <v>114524</v>
      </c>
      <c r="DY37">
        <v>102525</v>
      </c>
      <c r="DZ37">
        <v>114527</v>
      </c>
      <c r="EA37">
        <v>114527</v>
      </c>
      <c r="EB37" s="16">
        <f t="shared" si="97"/>
        <v>0.9277780928231758</v>
      </c>
      <c r="EC37" s="16">
        <f t="shared" si="98"/>
        <v>0.83057218545192357</v>
      </c>
      <c r="ED37" s="16">
        <f t="shared" si="99"/>
        <v>0.92780239632531047</v>
      </c>
      <c r="EE37" s="16">
        <f t="shared" si="100"/>
        <v>0.92780239632531047</v>
      </c>
      <c r="EF37">
        <v>1</v>
      </c>
      <c r="EG37">
        <v>1</v>
      </c>
      <c r="EH37">
        <v>1</v>
      </c>
      <c r="EI37">
        <v>1</v>
      </c>
      <c r="EJ37">
        <v>114618</v>
      </c>
      <c r="EK37">
        <v>93143</v>
      </c>
      <c r="EL37">
        <v>110901</v>
      </c>
      <c r="EM37">
        <v>112829</v>
      </c>
      <c r="EN37" s="16">
        <f t="shared" si="101"/>
        <v>0.92853960255672841</v>
      </c>
      <c r="EO37" s="16">
        <f t="shared" si="102"/>
        <v>0.75456703310947104</v>
      </c>
      <c r="EP37" s="16">
        <f t="shared" si="103"/>
        <v>0.89842756341188768</v>
      </c>
      <c r="EQ37" s="16">
        <f t="shared" si="104"/>
        <v>0.91404661411709431</v>
      </c>
      <c r="ER37">
        <v>1</v>
      </c>
      <c r="ES37">
        <v>1</v>
      </c>
      <c r="ET37">
        <v>1</v>
      </c>
      <c r="EU37">
        <v>1</v>
      </c>
      <c r="EV37">
        <v>1</v>
      </c>
      <c r="EW37">
        <v>1</v>
      </c>
      <c r="EX37">
        <v>120609</v>
      </c>
      <c r="EY37">
        <v>120489</v>
      </c>
      <c r="EZ37">
        <v>121731</v>
      </c>
      <c r="FA37">
        <v>0</v>
      </c>
      <c r="FB37">
        <v>120128</v>
      </c>
      <c r="FC37">
        <v>120479</v>
      </c>
      <c r="FD37" s="16">
        <f t="shared" si="105"/>
        <v>0.9770736963196397</v>
      </c>
      <c r="FE37" s="16">
        <f t="shared" si="106"/>
        <v>0.97610155623425332</v>
      </c>
      <c r="FF37" s="16">
        <f t="shared" si="107"/>
        <v>0.98616320611800157</v>
      </c>
      <c r="FG37" s="16">
        <f t="shared" si="108"/>
        <v>0</v>
      </c>
      <c r="FH37" s="16">
        <f t="shared" si="109"/>
        <v>0.97317703481071627</v>
      </c>
      <c r="FI37" s="16">
        <f t="shared" si="110"/>
        <v>0.97602054456047116</v>
      </c>
      <c r="FJ37">
        <v>1</v>
      </c>
      <c r="FK37">
        <v>61336</v>
      </c>
      <c r="FL37" s="16">
        <f t="shared" si="111"/>
        <v>0.49689320231045292</v>
      </c>
      <c r="FM37">
        <v>1</v>
      </c>
      <c r="FN37">
        <v>51854</v>
      </c>
      <c r="FO37" s="16">
        <f t="shared" si="112"/>
        <v>0.42007793323017845</v>
      </c>
      <c r="FP37">
        <v>0</v>
      </c>
      <c r="FQ37">
        <v>1</v>
      </c>
      <c r="FR37">
        <v>1</v>
      </c>
      <c r="FS37">
        <v>1</v>
      </c>
      <c r="FT37">
        <v>82527</v>
      </c>
      <c r="FU37" s="16">
        <f t="shared" si="113"/>
        <v>0.66856504022229601</v>
      </c>
      <c r="FV37">
        <v>1</v>
      </c>
      <c r="FW37">
        <v>1</v>
      </c>
      <c r="FX37">
        <v>0</v>
      </c>
      <c r="FY37" s="16">
        <f t="shared" si="114"/>
        <v>0</v>
      </c>
      <c r="FZ37">
        <v>1</v>
      </c>
      <c r="GA37">
        <v>123135</v>
      </c>
      <c r="GB37" s="16">
        <f t="shared" si="115"/>
        <v>0.99753724511702135</v>
      </c>
      <c r="GC37">
        <v>0</v>
      </c>
      <c r="GD37" t="s">
        <v>1148</v>
      </c>
      <c r="GE37" s="16" t="str">
        <f t="shared" si="116"/>
        <v>No Data</v>
      </c>
      <c r="GF37">
        <v>1</v>
      </c>
      <c r="GG37">
        <v>1</v>
      </c>
      <c r="GH37">
        <v>4410895</v>
      </c>
      <c r="GI37">
        <v>1</v>
      </c>
      <c r="GJ37">
        <v>4410895</v>
      </c>
      <c r="GK37" s="16">
        <f t="shared" si="117"/>
        <v>1</v>
      </c>
      <c r="GL37">
        <v>1</v>
      </c>
      <c r="GM37">
        <v>4410895</v>
      </c>
      <c r="GN37" s="16">
        <f t="shared" si="118"/>
        <v>1</v>
      </c>
      <c r="GO37">
        <v>1</v>
      </c>
      <c r="GP37">
        <v>3397478</v>
      </c>
      <c r="GQ37" s="16">
        <f t="shared" si="119"/>
        <v>0.77024685466328258</v>
      </c>
      <c r="GR37">
        <v>1</v>
      </c>
      <c r="GS37">
        <v>4111984</v>
      </c>
      <c r="GT37" s="16">
        <f t="shared" si="120"/>
        <v>0.9322334809602133</v>
      </c>
      <c r="GU37">
        <v>1</v>
      </c>
      <c r="GV37">
        <v>1217594</v>
      </c>
      <c r="GW37" s="16">
        <f t="shared" si="121"/>
        <v>0.27604239048991192</v>
      </c>
      <c r="GX37">
        <v>1</v>
      </c>
      <c r="GY37">
        <v>1</v>
      </c>
      <c r="GZ37">
        <v>1</v>
      </c>
      <c r="HA37">
        <v>2250138</v>
      </c>
      <c r="HB37" s="16">
        <f t="shared" si="122"/>
        <v>0.51013184399084543</v>
      </c>
      <c r="HC37">
        <v>1</v>
      </c>
      <c r="HD37">
        <v>4032662</v>
      </c>
      <c r="HE37" s="16">
        <f t="shared" si="123"/>
        <v>0.91425028253903118</v>
      </c>
      <c r="HF37">
        <v>1</v>
      </c>
      <c r="HG37">
        <v>349658</v>
      </c>
      <c r="HH37" s="16">
        <f t="shared" si="124"/>
        <v>7.9271440376612906E-2</v>
      </c>
      <c r="HI37">
        <v>1</v>
      </c>
      <c r="HJ37">
        <v>910814</v>
      </c>
      <c r="HK37" s="16">
        <f t="shared" si="125"/>
        <v>0.20649187976589786</v>
      </c>
      <c r="HL37">
        <v>1</v>
      </c>
      <c r="HM37">
        <v>1</v>
      </c>
      <c r="HN37">
        <v>1</v>
      </c>
      <c r="HO37">
        <v>4406162</v>
      </c>
      <c r="HP37" s="16">
        <f t="shared" si="126"/>
        <v>0.99892697513769879</v>
      </c>
      <c r="HQ37">
        <v>1</v>
      </c>
      <c r="HR37">
        <v>4406162</v>
      </c>
      <c r="HS37" s="16">
        <f t="shared" si="127"/>
        <v>0.99892697513769879</v>
      </c>
      <c r="HT37">
        <v>1</v>
      </c>
      <c r="HU37">
        <v>4406162</v>
      </c>
      <c r="HV37" s="16">
        <f t="shared" si="128"/>
        <v>0.99892697513769879</v>
      </c>
      <c r="HW37">
        <v>1</v>
      </c>
      <c r="HX37">
        <v>1</v>
      </c>
      <c r="HY37">
        <v>1</v>
      </c>
      <c r="HZ37">
        <v>1</v>
      </c>
      <c r="IA37">
        <v>1</v>
      </c>
      <c r="IB37">
        <v>1</v>
      </c>
      <c r="IC37">
        <v>3868551</v>
      </c>
      <c r="ID37">
        <v>3955112</v>
      </c>
      <c r="IE37" s="16">
        <f t="shared" si="129"/>
        <v>0.97811414695715315</v>
      </c>
      <c r="IF37">
        <v>87847</v>
      </c>
      <c r="IG37">
        <v>92620</v>
      </c>
      <c r="IH37" s="16">
        <f t="shared" si="130"/>
        <v>0.94846685381127183</v>
      </c>
      <c r="II37">
        <v>845</v>
      </c>
      <c r="IJ37">
        <v>1577</v>
      </c>
      <c r="IK37" s="16">
        <f t="shared" si="131"/>
        <v>1.9624206969753442E-2</v>
      </c>
      <c r="IL37">
        <v>58827</v>
      </c>
      <c r="IM37">
        <v>2858</v>
      </c>
      <c r="IN37" s="16">
        <f t="shared" si="132"/>
        <v>0.4998014892358551</v>
      </c>
      <c r="IO37">
        <v>36485</v>
      </c>
      <c r="IP37">
        <v>1231</v>
      </c>
      <c r="IQ37" s="16">
        <f t="shared" si="133"/>
        <v>0.30559314206078481</v>
      </c>
      <c r="IR37">
        <v>11963</v>
      </c>
      <c r="IS37">
        <v>1019</v>
      </c>
      <c r="IT37" s="16">
        <f t="shared" si="134"/>
        <v>0.10518639755629199</v>
      </c>
      <c r="IU37">
        <v>1022</v>
      </c>
      <c r="IV37">
        <v>557</v>
      </c>
      <c r="IW37" s="16">
        <f t="shared" si="135"/>
        <v>1.2793816187134882E-2</v>
      </c>
      <c r="IX37">
        <v>1705</v>
      </c>
      <c r="IY37">
        <v>5330</v>
      </c>
      <c r="IZ37" s="16">
        <f t="shared" si="136"/>
        <v>5.7000947990179796E-2</v>
      </c>
      <c r="JA37" s="4">
        <f t="shared" ref="JA37:JA65" si="149">IF(AND(II37="NULL",IL37="NULL",IO37="NULL",IR37="NULL",IU37="NULL",IX37="NULL"),"No Data",II37+IL37+IO37+IR37+IU37+IX37)</f>
        <v>110847</v>
      </c>
      <c r="JB37" s="4">
        <f t="shared" ref="JB37:JB65" si="150">IF(AND(IJ37="NULL",IM37="NULL",IP37="NULL",IS37="NULL",IV37="NULL",IY37="NULL"),"No Data",IJ37+IM37+IP37+IS37+IV37+IY37)</f>
        <v>12572</v>
      </c>
      <c r="JC37">
        <v>1087870</v>
      </c>
      <c r="JD37">
        <v>63994</v>
      </c>
      <c r="JE37">
        <v>1535176</v>
      </c>
      <c r="JF37">
        <v>149395</v>
      </c>
      <c r="JG37">
        <v>674630</v>
      </c>
      <c r="JH37">
        <v>73754</v>
      </c>
      <c r="JI37">
        <v>436577</v>
      </c>
      <c r="JJ37">
        <v>27961</v>
      </c>
      <c r="JK37">
        <v>333199</v>
      </c>
      <c r="JL37">
        <v>28128</v>
      </c>
      <c r="JM37">
        <f t="shared" si="137"/>
        <v>4067452</v>
      </c>
      <c r="JN37">
        <f t="shared" si="138"/>
        <v>343232</v>
      </c>
      <c r="JO37" s="16">
        <f t="shared" si="139"/>
        <v>0.26745736642989271</v>
      </c>
      <c r="JP37" s="16">
        <f t="shared" si="140"/>
        <v>0.18644531978370316</v>
      </c>
      <c r="JQ37" s="16">
        <f t="shared" si="141"/>
        <v>0.37742940789467216</v>
      </c>
      <c r="JR37" s="16">
        <f t="shared" si="142"/>
        <v>0.43525953291068431</v>
      </c>
      <c r="JS37" s="16">
        <f t="shared" si="143"/>
        <v>0.16586059282322202</v>
      </c>
      <c r="JT37" s="16">
        <f t="shared" si="144"/>
        <v>0.21488089688607123</v>
      </c>
      <c r="JU37" s="16">
        <f t="shared" si="145"/>
        <v>0.10733427216842387</v>
      </c>
      <c r="JV37" s="16">
        <f t="shared" si="146"/>
        <v>8.1463849524519863E-2</v>
      </c>
      <c r="JW37" s="16">
        <f t="shared" si="147"/>
        <v>8.1918360683789257E-2</v>
      </c>
      <c r="JX37" s="16">
        <f t="shared" si="148"/>
        <v>8.1950400895021439E-2</v>
      </c>
      <c r="JY37">
        <v>1</v>
      </c>
      <c r="JZ37">
        <v>1</v>
      </c>
      <c r="KA37">
        <v>1</v>
      </c>
      <c r="KB37">
        <v>1</v>
      </c>
      <c r="KC37">
        <v>1</v>
      </c>
      <c r="KD37">
        <v>1</v>
      </c>
      <c r="KE37">
        <v>0</v>
      </c>
      <c r="KF37">
        <v>1</v>
      </c>
      <c r="KG37">
        <v>0</v>
      </c>
      <c r="KH37">
        <v>0</v>
      </c>
      <c r="KI37">
        <v>0</v>
      </c>
      <c r="KJ37">
        <v>1</v>
      </c>
      <c r="KK37">
        <v>1</v>
      </c>
      <c r="KL37">
        <v>0</v>
      </c>
      <c r="KM37">
        <v>1</v>
      </c>
      <c r="KN37">
        <v>1</v>
      </c>
      <c r="KO37">
        <v>1</v>
      </c>
      <c r="KP37">
        <v>1</v>
      </c>
      <c r="KQ37">
        <v>1</v>
      </c>
      <c r="KR37">
        <v>0</v>
      </c>
      <c r="KS37">
        <v>1</v>
      </c>
      <c r="KT37">
        <v>0</v>
      </c>
      <c r="KU37">
        <v>1</v>
      </c>
      <c r="KV37">
        <v>0</v>
      </c>
      <c r="KW37">
        <v>1</v>
      </c>
      <c r="KX37">
        <v>0</v>
      </c>
      <c r="KY37">
        <v>1</v>
      </c>
      <c r="KZ37">
        <v>0</v>
      </c>
      <c r="LA37">
        <v>1</v>
      </c>
      <c r="LB37">
        <v>1</v>
      </c>
      <c r="LC37">
        <v>1</v>
      </c>
      <c r="LD37">
        <v>1</v>
      </c>
      <c r="LE37">
        <v>1</v>
      </c>
      <c r="LF37">
        <v>0</v>
      </c>
      <c r="LG37">
        <v>1</v>
      </c>
      <c r="LH37">
        <v>1</v>
      </c>
      <c r="LI37">
        <v>1</v>
      </c>
      <c r="LJ37">
        <v>1</v>
      </c>
      <c r="LK37">
        <v>1</v>
      </c>
      <c r="LL37">
        <v>1</v>
      </c>
      <c r="LM37">
        <v>1</v>
      </c>
      <c r="LN37">
        <v>0</v>
      </c>
      <c r="LO37">
        <v>1</v>
      </c>
      <c r="LP37">
        <v>0</v>
      </c>
      <c r="LQ37">
        <v>1</v>
      </c>
      <c r="LR37">
        <v>1</v>
      </c>
      <c r="LS37">
        <v>1</v>
      </c>
      <c r="LT37">
        <v>1</v>
      </c>
      <c r="LU37">
        <v>1</v>
      </c>
      <c r="LV37">
        <v>1</v>
      </c>
      <c r="LW37">
        <v>1</v>
      </c>
      <c r="LX37">
        <v>1</v>
      </c>
      <c r="LY37">
        <v>1</v>
      </c>
      <c r="LZ37">
        <v>1</v>
      </c>
      <c r="MA37">
        <v>1</v>
      </c>
      <c r="MB37">
        <v>1</v>
      </c>
      <c r="MC37">
        <v>1</v>
      </c>
      <c r="MD37">
        <v>1</v>
      </c>
      <c r="ME37">
        <v>1</v>
      </c>
      <c r="MF37">
        <v>1</v>
      </c>
      <c r="MG37">
        <v>1</v>
      </c>
      <c r="MH37">
        <v>1</v>
      </c>
      <c r="MI37">
        <v>0</v>
      </c>
      <c r="MJ37" t="s">
        <v>1148</v>
      </c>
      <c r="MK37" t="s">
        <v>1148</v>
      </c>
      <c r="ML37" t="s">
        <v>1148</v>
      </c>
      <c r="MM37">
        <v>2</v>
      </c>
      <c r="MN37">
        <v>0</v>
      </c>
      <c r="MO37">
        <v>0</v>
      </c>
      <c r="MP37">
        <v>1</v>
      </c>
      <c r="MQ37" t="s">
        <v>1264</v>
      </c>
      <c r="MR37" t="s">
        <v>1148</v>
      </c>
      <c r="MS37" t="s">
        <v>1148</v>
      </c>
      <c r="MT37" t="s">
        <v>1263</v>
      </c>
      <c r="MU37" t="s">
        <v>1148</v>
      </c>
      <c r="MV37" t="s">
        <v>1148</v>
      </c>
      <c r="MW37">
        <v>1</v>
      </c>
      <c r="MX37" s="12">
        <v>42107.54399903935</v>
      </c>
      <c r="MY37" t="s">
        <v>1262</v>
      </c>
      <c r="MZ37" s="12">
        <v>42107.54399903935</v>
      </c>
      <c r="NA37" t="s">
        <v>1262</v>
      </c>
      <c r="NB37" s="12">
        <v>42107.54399903935</v>
      </c>
      <c r="NC37" t="s">
        <v>1262</v>
      </c>
    </row>
    <row r="38" spans="1:367" x14ac:dyDescent="0.3">
      <c r="A38" t="s">
        <v>1261</v>
      </c>
      <c r="B38">
        <v>1</v>
      </c>
      <c r="C38">
        <v>0</v>
      </c>
      <c r="D38">
        <v>1</v>
      </c>
      <c r="E38">
        <v>1</v>
      </c>
      <c r="F38">
        <v>0</v>
      </c>
      <c r="G38">
        <v>1</v>
      </c>
      <c r="H38">
        <v>0</v>
      </c>
      <c r="I38">
        <v>1</v>
      </c>
      <c r="J38">
        <v>1</v>
      </c>
      <c r="K38">
        <v>1</v>
      </c>
      <c r="L38">
        <v>1</v>
      </c>
      <c r="M38">
        <v>1</v>
      </c>
      <c r="N38">
        <v>1</v>
      </c>
      <c r="O38">
        <v>0</v>
      </c>
      <c r="P38">
        <v>1</v>
      </c>
      <c r="Q38">
        <v>0</v>
      </c>
      <c r="R38">
        <v>0</v>
      </c>
      <c r="S38" t="s">
        <v>1148</v>
      </c>
      <c r="T38" t="s">
        <v>1148</v>
      </c>
      <c r="U38" t="s">
        <v>1148</v>
      </c>
      <c r="V38" t="s">
        <v>1148</v>
      </c>
      <c r="W38">
        <v>1</v>
      </c>
      <c r="X38" t="s">
        <v>1148</v>
      </c>
      <c r="Y38" t="s">
        <v>1148</v>
      </c>
      <c r="Z38" t="s">
        <v>1148</v>
      </c>
      <c r="AA38" t="s">
        <v>1148</v>
      </c>
      <c r="AB38" t="s">
        <v>1148</v>
      </c>
      <c r="AC38" t="s">
        <v>1148</v>
      </c>
      <c r="AD38">
        <v>1</v>
      </c>
      <c r="AE38">
        <v>1</v>
      </c>
      <c r="AF38">
        <v>1</v>
      </c>
      <c r="AG38">
        <v>1</v>
      </c>
      <c r="AH38">
        <v>1</v>
      </c>
      <c r="AI38">
        <v>1</v>
      </c>
      <c r="AJ38">
        <v>1</v>
      </c>
      <c r="AK38">
        <v>1</v>
      </c>
      <c r="AL38">
        <v>1</v>
      </c>
      <c r="AM38">
        <v>1</v>
      </c>
      <c r="AN38">
        <v>1</v>
      </c>
      <c r="AO38">
        <v>0</v>
      </c>
      <c r="AP38">
        <v>1</v>
      </c>
      <c r="AQ38">
        <v>1</v>
      </c>
      <c r="AR38">
        <v>1</v>
      </c>
      <c r="AS38">
        <v>0</v>
      </c>
      <c r="AT38">
        <v>2</v>
      </c>
      <c r="AU38" t="s">
        <v>1148</v>
      </c>
      <c r="AV38" s="13">
        <v>119904</v>
      </c>
      <c r="AW38">
        <v>118015</v>
      </c>
      <c r="AX38">
        <v>7994</v>
      </c>
      <c r="AY38" s="16">
        <f t="shared" si="77"/>
        <v>0.98424572991726711</v>
      </c>
      <c r="AZ38" s="16">
        <f t="shared" si="78"/>
        <v>1.050915732586069</v>
      </c>
      <c r="BA38" s="13">
        <v>693723</v>
      </c>
      <c r="BB38">
        <v>767321</v>
      </c>
      <c r="BC38" s="16">
        <f t="shared" si="79"/>
        <v>1.1060913361673175</v>
      </c>
      <c r="BD38">
        <v>696159</v>
      </c>
      <c r="BE38" s="16">
        <f t="shared" si="76"/>
        <v>1.0035114880146687</v>
      </c>
      <c r="BF38" s="13">
        <v>905884</v>
      </c>
      <c r="BG38">
        <v>1150278</v>
      </c>
      <c r="BH38" s="16">
        <f t="shared" si="80"/>
        <v>1.2697850938972319</v>
      </c>
      <c r="BI38">
        <v>814258</v>
      </c>
      <c r="BJ38" s="16">
        <f t="shared" si="81"/>
        <v>0.89885459948514379</v>
      </c>
      <c r="BK38" s="13">
        <v>7525517</v>
      </c>
      <c r="BL38">
        <v>4663064</v>
      </c>
      <c r="BM38" s="16">
        <f t="shared" si="82"/>
        <v>0.61963370755789937</v>
      </c>
      <c r="BN38">
        <v>2357072</v>
      </c>
      <c r="BO38" s="16">
        <f t="shared" si="83"/>
        <v>0.31321064054469611</v>
      </c>
      <c r="BP38">
        <v>258</v>
      </c>
      <c r="BQ38">
        <v>2</v>
      </c>
      <c r="BR38">
        <v>212</v>
      </c>
      <c r="BS38">
        <v>1</v>
      </c>
      <c r="BT38">
        <v>966</v>
      </c>
      <c r="BU38">
        <v>1771</v>
      </c>
      <c r="BV38">
        <v>908</v>
      </c>
      <c r="BW38">
        <v>1482</v>
      </c>
      <c r="BX38" s="13">
        <v>170526.5</v>
      </c>
      <c r="BY38" s="13">
        <v>170526.5</v>
      </c>
      <c r="BZ38">
        <v>125476</v>
      </c>
      <c r="CA38">
        <v>131976</v>
      </c>
      <c r="CB38" s="16">
        <f t="shared" si="84"/>
        <v>0.7358152545205584</v>
      </c>
      <c r="CC38" s="16">
        <f t="shared" si="85"/>
        <v>0.7739324972951418</v>
      </c>
      <c r="CD38" s="17">
        <v>649141</v>
      </c>
      <c r="CE38" s="17">
        <v>649141</v>
      </c>
      <c r="CF38">
        <v>584001</v>
      </c>
      <c r="CG38">
        <v>594136</v>
      </c>
      <c r="CH38" s="16">
        <f t="shared" si="86"/>
        <v>0.89965200164525116</v>
      </c>
      <c r="CI38" s="16">
        <f t="shared" si="87"/>
        <v>0.915264942439316</v>
      </c>
      <c r="CJ38" s="13">
        <v>318457</v>
      </c>
      <c r="CK38" s="13">
        <v>318457</v>
      </c>
      <c r="CL38">
        <v>92350</v>
      </c>
      <c r="CM38">
        <v>92963</v>
      </c>
      <c r="CN38" s="16">
        <f t="shared" si="88"/>
        <v>0.28999205544233603</v>
      </c>
      <c r="CO38" s="16">
        <f t="shared" si="89"/>
        <v>0.29191696210163381</v>
      </c>
      <c r="CP38" s="13">
        <v>330684</v>
      </c>
      <c r="CQ38" s="13">
        <v>330684</v>
      </c>
      <c r="CR38">
        <v>54027</v>
      </c>
      <c r="CS38">
        <v>54358</v>
      </c>
      <c r="CT38" s="16">
        <f t="shared" si="90"/>
        <v>0.16337954058859819</v>
      </c>
      <c r="CU38" s="16">
        <f t="shared" si="91"/>
        <v>0.16438049618366779</v>
      </c>
      <c r="CV38">
        <v>125704</v>
      </c>
      <c r="CW38">
        <v>1</v>
      </c>
      <c r="CX38">
        <v>1</v>
      </c>
      <c r="CY38">
        <v>1</v>
      </c>
      <c r="CZ38">
        <v>1</v>
      </c>
      <c r="DA38">
        <v>125704</v>
      </c>
      <c r="DB38" s="16">
        <f t="shared" si="92"/>
        <v>1</v>
      </c>
      <c r="DC38">
        <v>1</v>
      </c>
      <c r="DD38">
        <v>112246</v>
      </c>
      <c r="DE38" s="16">
        <f t="shared" si="93"/>
        <v>0.89293896773372372</v>
      </c>
      <c r="DF38">
        <v>1</v>
      </c>
      <c r="DG38">
        <v>125704</v>
      </c>
      <c r="DH38" s="16">
        <f t="shared" si="94"/>
        <v>1</v>
      </c>
      <c r="DI38">
        <v>0</v>
      </c>
      <c r="DJ38">
        <v>0</v>
      </c>
      <c r="DK38">
        <v>0</v>
      </c>
      <c r="DL38">
        <v>1</v>
      </c>
      <c r="DM38">
        <v>125704</v>
      </c>
      <c r="DN38" s="16">
        <f t="shared" si="95"/>
        <v>1</v>
      </c>
      <c r="DO38">
        <v>1</v>
      </c>
      <c r="DP38">
        <v>124341</v>
      </c>
      <c r="DQ38" s="16">
        <f t="shared" si="96"/>
        <v>0.9891570673964234</v>
      </c>
      <c r="DR38">
        <v>1</v>
      </c>
      <c r="DS38">
        <v>1</v>
      </c>
      <c r="DT38">
        <v>1</v>
      </c>
      <c r="DU38">
        <v>1</v>
      </c>
      <c r="DV38">
        <v>1</v>
      </c>
      <c r="DW38">
        <v>1</v>
      </c>
      <c r="DX38">
        <v>123818</v>
      </c>
      <c r="DY38">
        <v>109866</v>
      </c>
      <c r="DZ38">
        <v>123999</v>
      </c>
      <c r="EA38">
        <v>123999</v>
      </c>
      <c r="EB38" s="16">
        <f t="shared" si="97"/>
        <v>0.98499649971361292</v>
      </c>
      <c r="EC38" s="16">
        <f t="shared" si="98"/>
        <v>0.87400560045821929</v>
      </c>
      <c r="ED38" s="16">
        <f t="shared" si="99"/>
        <v>0.98643639025011143</v>
      </c>
      <c r="EE38" s="16">
        <f t="shared" si="100"/>
        <v>0.98643639025011143</v>
      </c>
      <c r="EF38">
        <v>1</v>
      </c>
      <c r="EG38">
        <v>0</v>
      </c>
      <c r="EH38">
        <v>0</v>
      </c>
      <c r="EI38">
        <v>1</v>
      </c>
      <c r="EJ38">
        <v>120373</v>
      </c>
      <c r="EK38" t="s">
        <v>1148</v>
      </c>
      <c r="EL38" t="s">
        <v>1148</v>
      </c>
      <c r="EM38">
        <v>119821</v>
      </c>
      <c r="EN38" s="16">
        <f t="shared" si="101"/>
        <v>0.95759084834213704</v>
      </c>
      <c r="EO38" s="16" t="str">
        <f t="shared" si="102"/>
        <v>No Data</v>
      </c>
      <c r="EP38" s="16" t="str">
        <f t="shared" si="103"/>
        <v>No Data</v>
      </c>
      <c r="EQ38" s="16">
        <f t="shared" si="104"/>
        <v>0.95319957996563354</v>
      </c>
      <c r="ER38">
        <v>1</v>
      </c>
      <c r="ES38">
        <v>1</v>
      </c>
      <c r="ET38">
        <v>1</v>
      </c>
      <c r="EU38">
        <v>1</v>
      </c>
      <c r="EV38">
        <v>1</v>
      </c>
      <c r="EW38">
        <v>1</v>
      </c>
      <c r="EX38">
        <v>123858</v>
      </c>
      <c r="EY38">
        <v>123885</v>
      </c>
      <c r="EZ38">
        <v>123986</v>
      </c>
      <c r="FA38">
        <v>0</v>
      </c>
      <c r="FB38">
        <v>123894</v>
      </c>
      <c r="FC38">
        <v>125389</v>
      </c>
      <c r="FD38" s="16">
        <f t="shared" si="105"/>
        <v>0.98531470756698281</v>
      </c>
      <c r="FE38" s="16">
        <f t="shared" si="106"/>
        <v>0.98552949786800736</v>
      </c>
      <c r="FF38" s="16">
        <f t="shared" si="107"/>
        <v>0.98633297269776621</v>
      </c>
      <c r="FG38" s="16">
        <f t="shared" si="108"/>
        <v>0</v>
      </c>
      <c r="FH38" s="16">
        <f t="shared" si="109"/>
        <v>0.98560109463501555</v>
      </c>
      <c r="FI38" s="16">
        <f t="shared" si="110"/>
        <v>0.9974941131547127</v>
      </c>
      <c r="FJ38">
        <v>1</v>
      </c>
      <c r="FK38">
        <v>75846</v>
      </c>
      <c r="FL38" s="16">
        <f t="shared" si="111"/>
        <v>0.6033698211671864</v>
      </c>
      <c r="FM38">
        <v>1</v>
      </c>
      <c r="FN38">
        <v>9820</v>
      </c>
      <c r="FO38" s="16">
        <f t="shared" si="112"/>
        <v>7.8120028002291092E-2</v>
      </c>
      <c r="FP38">
        <v>1</v>
      </c>
      <c r="FQ38">
        <v>1</v>
      </c>
      <c r="FR38">
        <v>1</v>
      </c>
      <c r="FS38">
        <v>1</v>
      </c>
      <c r="FT38">
        <v>64076</v>
      </c>
      <c r="FU38" s="16">
        <f t="shared" si="113"/>
        <v>0.50973716031311656</v>
      </c>
      <c r="FV38">
        <v>0</v>
      </c>
      <c r="FW38">
        <v>1</v>
      </c>
      <c r="FX38">
        <v>649</v>
      </c>
      <c r="FY38" s="16">
        <f t="shared" si="114"/>
        <v>5.1629224209253487E-3</v>
      </c>
      <c r="FZ38">
        <v>1</v>
      </c>
      <c r="GA38">
        <v>109535</v>
      </c>
      <c r="GB38" s="16">
        <f t="shared" si="115"/>
        <v>0.87137243047158408</v>
      </c>
      <c r="GC38">
        <v>1</v>
      </c>
      <c r="GD38">
        <v>125704</v>
      </c>
      <c r="GE38" s="16">
        <f t="shared" si="116"/>
        <v>1</v>
      </c>
      <c r="GF38">
        <v>1</v>
      </c>
      <c r="GG38">
        <v>1</v>
      </c>
      <c r="GH38">
        <v>4166327</v>
      </c>
      <c r="GI38">
        <v>1</v>
      </c>
      <c r="GJ38">
        <v>4157994</v>
      </c>
      <c r="GK38" s="16">
        <f t="shared" si="117"/>
        <v>0.99799991695322998</v>
      </c>
      <c r="GL38">
        <v>1</v>
      </c>
      <c r="GM38">
        <v>4166327</v>
      </c>
      <c r="GN38" s="16">
        <f t="shared" si="118"/>
        <v>1</v>
      </c>
      <c r="GO38">
        <v>1</v>
      </c>
      <c r="GP38">
        <v>3874684</v>
      </c>
      <c r="GQ38" s="16">
        <f t="shared" si="119"/>
        <v>0.9299999735978477</v>
      </c>
      <c r="GR38">
        <v>1</v>
      </c>
      <c r="GS38">
        <v>4153828</v>
      </c>
      <c r="GT38" s="16">
        <f t="shared" si="120"/>
        <v>0.99699999543962825</v>
      </c>
      <c r="GU38">
        <v>1</v>
      </c>
      <c r="GV38">
        <v>4158328</v>
      </c>
      <c r="GW38" s="16">
        <f t="shared" si="121"/>
        <v>0.99808008348840593</v>
      </c>
      <c r="GX38">
        <v>1</v>
      </c>
      <c r="GY38">
        <v>1</v>
      </c>
      <c r="GZ38">
        <v>1</v>
      </c>
      <c r="HA38">
        <v>3762193</v>
      </c>
      <c r="HB38" s="16">
        <f t="shared" si="122"/>
        <v>0.90299993255450184</v>
      </c>
      <c r="HC38">
        <v>1</v>
      </c>
      <c r="HD38">
        <v>3762273</v>
      </c>
      <c r="HE38" s="16">
        <f t="shared" si="123"/>
        <v>0.90301913411981349</v>
      </c>
      <c r="HF38">
        <v>1</v>
      </c>
      <c r="HG38">
        <v>3874892</v>
      </c>
      <c r="HH38" s="16">
        <f t="shared" si="124"/>
        <v>0.93004989766765789</v>
      </c>
      <c r="HI38">
        <v>1</v>
      </c>
      <c r="HJ38">
        <v>3874890</v>
      </c>
      <c r="HK38" s="16">
        <f t="shared" si="125"/>
        <v>0.93004941762852511</v>
      </c>
      <c r="HL38">
        <v>1</v>
      </c>
      <c r="HM38">
        <v>1</v>
      </c>
      <c r="HN38">
        <v>1</v>
      </c>
      <c r="HO38">
        <v>4137176</v>
      </c>
      <c r="HP38" s="16">
        <f t="shared" si="126"/>
        <v>0.99300318962001788</v>
      </c>
      <c r="HQ38">
        <v>1</v>
      </c>
      <c r="HR38">
        <v>4132996</v>
      </c>
      <c r="HS38" s="16">
        <f t="shared" si="127"/>
        <v>0.99199990783248648</v>
      </c>
      <c r="HT38">
        <v>1</v>
      </c>
      <c r="HU38">
        <v>4137179</v>
      </c>
      <c r="HV38" s="16">
        <f t="shared" si="128"/>
        <v>0.99300390967871699</v>
      </c>
      <c r="HW38">
        <v>1</v>
      </c>
      <c r="HX38">
        <v>1</v>
      </c>
      <c r="HY38">
        <v>1</v>
      </c>
      <c r="HZ38">
        <v>1</v>
      </c>
      <c r="IA38">
        <v>1</v>
      </c>
      <c r="IB38">
        <v>1</v>
      </c>
      <c r="IC38">
        <v>3632806</v>
      </c>
      <c r="ID38">
        <v>3712208</v>
      </c>
      <c r="IE38" s="16">
        <f t="shared" si="129"/>
        <v>0.97861057354544789</v>
      </c>
      <c r="IF38">
        <v>2760</v>
      </c>
      <c r="IG38">
        <v>5163</v>
      </c>
      <c r="IH38" s="16">
        <f t="shared" si="130"/>
        <v>0.5345729227193492</v>
      </c>
      <c r="II38">
        <v>9</v>
      </c>
      <c r="IJ38">
        <v>1147</v>
      </c>
      <c r="IK38" s="16">
        <f t="shared" si="131"/>
        <v>9.1962069623878311E-3</v>
      </c>
      <c r="IL38">
        <v>33027</v>
      </c>
      <c r="IM38">
        <v>17984</v>
      </c>
      <c r="IN38" s="16">
        <f t="shared" si="132"/>
        <v>0.40580252020619867</v>
      </c>
      <c r="IO38">
        <v>54447</v>
      </c>
      <c r="IP38">
        <v>6425</v>
      </c>
      <c r="IQ38" s="16">
        <f t="shared" si="133"/>
        <v>0.48424871125819385</v>
      </c>
      <c r="IR38">
        <v>4961</v>
      </c>
      <c r="IS38">
        <v>1115</v>
      </c>
      <c r="IT38" s="16">
        <f t="shared" si="134"/>
        <v>4.8335772926875832E-2</v>
      </c>
      <c r="IU38">
        <v>105</v>
      </c>
      <c r="IV38">
        <v>600</v>
      </c>
      <c r="IW38" s="16">
        <f t="shared" si="135"/>
        <v>5.6084134156430977E-3</v>
      </c>
      <c r="IX38">
        <v>149</v>
      </c>
      <c r="IY38">
        <v>5735</v>
      </c>
      <c r="IZ38" s="16">
        <f t="shared" si="136"/>
        <v>4.6808375230700694E-2</v>
      </c>
      <c r="JA38" s="4">
        <f t="shared" si="149"/>
        <v>92698</v>
      </c>
      <c r="JB38" s="4">
        <f t="shared" si="150"/>
        <v>33006</v>
      </c>
      <c r="JC38">
        <v>3385655</v>
      </c>
      <c r="JD38">
        <v>445302</v>
      </c>
      <c r="JE38">
        <v>206625</v>
      </c>
      <c r="JF38">
        <v>60831</v>
      </c>
      <c r="JG38">
        <v>32046</v>
      </c>
      <c r="JH38">
        <v>17449</v>
      </c>
      <c r="JI38">
        <v>19653</v>
      </c>
      <c r="JJ38">
        <v>11038</v>
      </c>
      <c r="JK38">
        <v>16784</v>
      </c>
      <c r="JL38">
        <v>9158</v>
      </c>
      <c r="JM38">
        <f t="shared" si="137"/>
        <v>3660763</v>
      </c>
      <c r="JN38">
        <f t="shared" si="138"/>
        <v>543778</v>
      </c>
      <c r="JO38" s="16">
        <f t="shared" si="139"/>
        <v>0.92484954639237782</v>
      </c>
      <c r="JP38" s="16">
        <f t="shared" si="140"/>
        <v>0.8189040380449375</v>
      </c>
      <c r="JQ38" s="16">
        <f t="shared" si="141"/>
        <v>5.6443151332113008E-2</v>
      </c>
      <c r="JR38" s="16">
        <f t="shared" si="142"/>
        <v>0.11186734292303109</v>
      </c>
      <c r="JS38" s="16">
        <f t="shared" si="143"/>
        <v>8.7539127771997256E-3</v>
      </c>
      <c r="JT38" s="16">
        <f t="shared" si="144"/>
        <v>3.2088462571122772E-2</v>
      </c>
      <c r="JU38" s="16">
        <f t="shared" si="145"/>
        <v>5.3685529492075836E-3</v>
      </c>
      <c r="JV38" s="16">
        <f t="shared" si="146"/>
        <v>2.0298724847272232E-2</v>
      </c>
      <c r="JW38" s="16">
        <f t="shared" si="147"/>
        <v>4.584836549101922E-3</v>
      </c>
      <c r="JX38" s="16">
        <f t="shared" si="148"/>
        <v>1.6841431613636448E-2</v>
      </c>
      <c r="JY38">
        <v>1</v>
      </c>
      <c r="JZ38">
        <v>1</v>
      </c>
      <c r="KA38">
        <v>1</v>
      </c>
      <c r="KB38">
        <v>1</v>
      </c>
      <c r="KC38">
        <v>1</v>
      </c>
      <c r="KD38">
        <v>1</v>
      </c>
      <c r="KE38">
        <v>0</v>
      </c>
      <c r="KF38">
        <v>1</v>
      </c>
      <c r="KG38">
        <v>1</v>
      </c>
      <c r="KH38">
        <v>1</v>
      </c>
      <c r="KI38">
        <v>1</v>
      </c>
      <c r="KJ38">
        <v>1</v>
      </c>
      <c r="KK38">
        <v>1</v>
      </c>
      <c r="KL38">
        <v>1</v>
      </c>
      <c r="KM38">
        <v>1</v>
      </c>
      <c r="KN38">
        <v>1</v>
      </c>
      <c r="KO38">
        <v>1</v>
      </c>
      <c r="KP38">
        <v>1</v>
      </c>
      <c r="KQ38">
        <v>0</v>
      </c>
      <c r="KR38">
        <v>0</v>
      </c>
      <c r="KS38">
        <v>1</v>
      </c>
      <c r="KT38">
        <v>1</v>
      </c>
      <c r="KU38">
        <v>1</v>
      </c>
      <c r="KV38">
        <v>1</v>
      </c>
      <c r="KW38">
        <v>1</v>
      </c>
      <c r="KX38">
        <v>1</v>
      </c>
      <c r="KY38">
        <v>1</v>
      </c>
      <c r="KZ38">
        <v>1</v>
      </c>
      <c r="LA38">
        <v>0</v>
      </c>
      <c r="LB38">
        <v>0</v>
      </c>
      <c r="LC38">
        <v>0</v>
      </c>
      <c r="LD38">
        <v>0</v>
      </c>
      <c r="LE38">
        <v>1</v>
      </c>
      <c r="LF38">
        <v>0</v>
      </c>
      <c r="LG38">
        <v>1</v>
      </c>
      <c r="LH38">
        <v>1</v>
      </c>
      <c r="LI38">
        <v>0</v>
      </c>
      <c r="LJ38">
        <v>0</v>
      </c>
      <c r="LK38">
        <v>1</v>
      </c>
      <c r="LL38">
        <v>1</v>
      </c>
      <c r="LM38">
        <v>1</v>
      </c>
      <c r="LN38">
        <v>1</v>
      </c>
      <c r="LO38">
        <v>0</v>
      </c>
      <c r="LP38">
        <v>0</v>
      </c>
      <c r="LQ38">
        <v>1</v>
      </c>
      <c r="LR38">
        <v>1</v>
      </c>
      <c r="LS38">
        <v>1</v>
      </c>
      <c r="LT38">
        <v>1</v>
      </c>
      <c r="LU38" t="s">
        <v>1148</v>
      </c>
      <c r="LV38" t="s">
        <v>1148</v>
      </c>
      <c r="LW38">
        <v>1</v>
      </c>
      <c r="LX38">
        <v>1</v>
      </c>
      <c r="LY38">
        <v>1</v>
      </c>
      <c r="LZ38" t="s">
        <v>1148</v>
      </c>
      <c r="MA38">
        <v>1</v>
      </c>
      <c r="MB38">
        <v>1</v>
      </c>
      <c r="MC38">
        <v>1</v>
      </c>
      <c r="MD38" t="s">
        <v>1148</v>
      </c>
      <c r="ME38">
        <v>1</v>
      </c>
      <c r="MF38">
        <v>1</v>
      </c>
      <c r="MG38" t="s">
        <v>1148</v>
      </c>
      <c r="MH38" t="s">
        <v>1148</v>
      </c>
      <c r="MI38">
        <v>1</v>
      </c>
      <c r="MJ38">
        <v>1</v>
      </c>
      <c r="MK38" t="s">
        <v>1148</v>
      </c>
      <c r="ML38">
        <v>1</v>
      </c>
      <c r="MM38">
        <v>2</v>
      </c>
      <c r="MN38">
        <v>0</v>
      </c>
      <c r="MO38">
        <v>1</v>
      </c>
      <c r="MP38">
        <v>1</v>
      </c>
      <c r="MQ38" t="s">
        <v>1148</v>
      </c>
      <c r="MR38" t="s">
        <v>1260</v>
      </c>
      <c r="MS38" t="s">
        <v>1259</v>
      </c>
      <c r="MT38" t="s">
        <v>1148</v>
      </c>
      <c r="MU38" t="s">
        <v>1258</v>
      </c>
      <c r="MV38" t="s">
        <v>1148</v>
      </c>
      <c r="MW38">
        <v>1</v>
      </c>
      <c r="MX38" s="12">
        <v>42107.657673611109</v>
      </c>
      <c r="MY38" t="s">
        <v>1257</v>
      </c>
      <c r="MZ38" s="12">
        <v>42164.732202893516</v>
      </c>
      <c r="NA38" t="s">
        <v>1203</v>
      </c>
      <c r="NB38" s="12">
        <v>42164.732202893516</v>
      </c>
      <c r="NC38" t="s">
        <v>1203</v>
      </c>
    </row>
    <row r="39" spans="1:367" x14ac:dyDescent="0.3">
      <c r="A39" t="s">
        <v>1256</v>
      </c>
      <c r="B39">
        <v>1</v>
      </c>
      <c r="C39">
        <v>1</v>
      </c>
      <c r="D39">
        <v>1</v>
      </c>
      <c r="E39">
        <v>0</v>
      </c>
      <c r="F39" t="s">
        <v>1148</v>
      </c>
      <c r="G39">
        <v>1</v>
      </c>
      <c r="H39">
        <v>1</v>
      </c>
      <c r="I39">
        <v>1</v>
      </c>
      <c r="J39">
        <v>1</v>
      </c>
      <c r="K39">
        <v>1</v>
      </c>
      <c r="L39">
        <v>1</v>
      </c>
      <c r="M39">
        <v>1</v>
      </c>
      <c r="N39">
        <v>0</v>
      </c>
      <c r="O39" t="s">
        <v>1148</v>
      </c>
      <c r="P39">
        <v>1</v>
      </c>
      <c r="Q39">
        <v>1</v>
      </c>
      <c r="R39">
        <v>1</v>
      </c>
      <c r="S39">
        <v>1</v>
      </c>
      <c r="T39" t="s">
        <v>1148</v>
      </c>
      <c r="U39" t="s">
        <v>1148</v>
      </c>
      <c r="V39" t="s">
        <v>1148</v>
      </c>
      <c r="W39" t="s">
        <v>1148</v>
      </c>
      <c r="X39" t="s">
        <v>1148</v>
      </c>
      <c r="Y39" t="s">
        <v>1148</v>
      </c>
      <c r="Z39" t="s">
        <v>1148</v>
      </c>
      <c r="AA39">
        <v>1</v>
      </c>
      <c r="AB39" t="s">
        <v>1255</v>
      </c>
      <c r="AC39" t="s">
        <v>1148</v>
      </c>
      <c r="AD39">
        <v>1</v>
      </c>
      <c r="AE39">
        <v>1</v>
      </c>
      <c r="AF39">
        <v>1</v>
      </c>
      <c r="AG39">
        <v>1</v>
      </c>
      <c r="AH39">
        <v>1</v>
      </c>
      <c r="AI39">
        <v>1</v>
      </c>
      <c r="AJ39">
        <v>1</v>
      </c>
      <c r="AK39">
        <v>1</v>
      </c>
      <c r="AL39">
        <v>1</v>
      </c>
      <c r="AM39">
        <v>1</v>
      </c>
      <c r="AN39">
        <v>1</v>
      </c>
      <c r="AO39">
        <v>1</v>
      </c>
      <c r="AP39">
        <v>1</v>
      </c>
      <c r="AQ39">
        <v>0</v>
      </c>
      <c r="AR39">
        <v>1</v>
      </c>
      <c r="AS39">
        <v>1</v>
      </c>
      <c r="AT39">
        <v>2</v>
      </c>
      <c r="AU39" t="s">
        <v>1148</v>
      </c>
      <c r="AV39" s="13">
        <v>10788</v>
      </c>
      <c r="AW39">
        <v>9060</v>
      </c>
      <c r="AX39">
        <v>698</v>
      </c>
      <c r="AY39" s="16">
        <f t="shared" si="77"/>
        <v>0.83982202447163512</v>
      </c>
      <c r="AZ39" s="16">
        <f t="shared" si="78"/>
        <v>0.90452354467927332</v>
      </c>
      <c r="BA39" s="13">
        <v>57218</v>
      </c>
      <c r="BB39">
        <v>59221</v>
      </c>
      <c r="BC39" s="16">
        <f t="shared" si="79"/>
        <v>1.035006466496557</v>
      </c>
      <c r="BD39">
        <v>55798</v>
      </c>
      <c r="BE39" s="16">
        <f t="shared" si="76"/>
        <v>0.97518263483519174</v>
      </c>
      <c r="BF39" s="13">
        <v>60187</v>
      </c>
      <c r="BG39">
        <v>68343</v>
      </c>
      <c r="BH39" s="16">
        <f t="shared" si="80"/>
        <v>1.1355109907455099</v>
      </c>
      <c r="BI39">
        <v>49695</v>
      </c>
      <c r="BJ39" s="16">
        <f t="shared" si="81"/>
        <v>0.82567664113512884</v>
      </c>
      <c r="BK39" s="13">
        <v>560975</v>
      </c>
      <c r="BL39">
        <v>588078</v>
      </c>
      <c r="BM39" s="16">
        <f t="shared" si="82"/>
        <v>1.0483140959935826</v>
      </c>
      <c r="BN39">
        <v>469127</v>
      </c>
      <c r="BO39" s="16">
        <f t="shared" si="83"/>
        <v>0.83627077855519405</v>
      </c>
      <c r="BP39">
        <v>100</v>
      </c>
      <c r="BQ39">
        <v>48</v>
      </c>
      <c r="BR39">
        <v>99</v>
      </c>
      <c r="BS39">
        <v>29</v>
      </c>
      <c r="BT39">
        <v>90</v>
      </c>
      <c r="BU39">
        <v>332</v>
      </c>
      <c r="BV39">
        <v>87</v>
      </c>
      <c r="BW39">
        <v>107</v>
      </c>
      <c r="BX39" s="13">
        <v>14572.333333333334</v>
      </c>
      <c r="BY39" s="13">
        <v>14572.333333333334</v>
      </c>
      <c r="BZ39">
        <v>9874</v>
      </c>
      <c r="CA39">
        <v>10472</v>
      </c>
      <c r="CB39" s="16">
        <f t="shared" si="84"/>
        <v>0.67758537868563717</v>
      </c>
      <c r="CC39" s="16">
        <f t="shared" si="85"/>
        <v>0.71862204634352767</v>
      </c>
      <c r="CD39" s="17">
        <v>42982</v>
      </c>
      <c r="CE39" s="17">
        <v>42982</v>
      </c>
      <c r="CF39">
        <v>37549</v>
      </c>
      <c r="CG39">
        <v>37667</v>
      </c>
      <c r="CH39" s="16">
        <f t="shared" si="86"/>
        <v>0.87359825043041273</v>
      </c>
      <c r="CI39" s="16">
        <f t="shared" si="87"/>
        <v>0.87634358568703175</v>
      </c>
      <c r="CJ39" s="13">
        <v>21026</v>
      </c>
      <c r="CK39" s="13">
        <v>21026</v>
      </c>
      <c r="CL39">
        <v>8446</v>
      </c>
      <c r="CM39">
        <v>8509</v>
      </c>
      <c r="CN39" s="16">
        <f t="shared" si="88"/>
        <v>0.40169314182440785</v>
      </c>
      <c r="CO39" s="16">
        <f t="shared" si="89"/>
        <v>0.40468943213164654</v>
      </c>
      <c r="CP39" s="13">
        <v>21956</v>
      </c>
      <c r="CQ39" s="13">
        <v>21956</v>
      </c>
      <c r="CR39">
        <v>5343</v>
      </c>
      <c r="CS39">
        <v>5388</v>
      </c>
      <c r="CT39" s="16">
        <f t="shared" si="90"/>
        <v>0.24335033703771178</v>
      </c>
      <c r="CU39" s="16">
        <f t="shared" si="91"/>
        <v>0.24539989069047186</v>
      </c>
      <c r="CV39">
        <v>9757</v>
      </c>
      <c r="CW39">
        <v>1</v>
      </c>
      <c r="CX39">
        <v>1</v>
      </c>
      <c r="CY39">
        <v>1</v>
      </c>
      <c r="CZ39">
        <v>1</v>
      </c>
      <c r="DA39">
        <v>9757</v>
      </c>
      <c r="DB39" s="16">
        <f t="shared" si="92"/>
        <v>1</v>
      </c>
      <c r="DC39">
        <v>1</v>
      </c>
      <c r="DD39">
        <v>5767</v>
      </c>
      <c r="DE39" s="16">
        <f t="shared" si="93"/>
        <v>0.59106282668853127</v>
      </c>
      <c r="DF39">
        <v>1</v>
      </c>
      <c r="DG39">
        <v>9757</v>
      </c>
      <c r="DH39" s="16">
        <f t="shared" si="94"/>
        <v>1</v>
      </c>
      <c r="DI39">
        <v>1</v>
      </c>
      <c r="DJ39">
        <v>0</v>
      </c>
      <c r="DK39">
        <v>0</v>
      </c>
      <c r="DL39">
        <v>1</v>
      </c>
      <c r="DM39">
        <v>9757</v>
      </c>
      <c r="DN39" s="16">
        <f t="shared" si="95"/>
        <v>1</v>
      </c>
      <c r="DO39">
        <v>1</v>
      </c>
      <c r="DP39">
        <v>9753</v>
      </c>
      <c r="DQ39" s="16">
        <f t="shared" si="96"/>
        <v>0.99959003792149226</v>
      </c>
      <c r="DR39">
        <v>1</v>
      </c>
      <c r="DS39">
        <v>0</v>
      </c>
      <c r="DT39">
        <v>1</v>
      </c>
      <c r="DU39">
        <v>0</v>
      </c>
      <c r="DV39">
        <v>1</v>
      </c>
      <c r="DW39">
        <v>0</v>
      </c>
      <c r="DX39">
        <v>9232</v>
      </c>
      <c r="DY39" t="s">
        <v>1148</v>
      </c>
      <c r="DZ39">
        <v>9233</v>
      </c>
      <c r="EA39" t="s">
        <v>1148</v>
      </c>
      <c r="EB39" s="16">
        <f t="shared" si="97"/>
        <v>0.94619247719585942</v>
      </c>
      <c r="EC39" s="16" t="str">
        <f t="shared" si="98"/>
        <v>No Data</v>
      </c>
      <c r="ED39" s="16">
        <f t="shared" si="99"/>
        <v>0.94629496771548627</v>
      </c>
      <c r="EE39" s="16" t="str">
        <f t="shared" si="100"/>
        <v>No Data</v>
      </c>
      <c r="EF39">
        <v>1</v>
      </c>
      <c r="EG39">
        <v>1</v>
      </c>
      <c r="EH39">
        <v>1</v>
      </c>
      <c r="EI39">
        <v>1</v>
      </c>
      <c r="EJ39">
        <v>9750</v>
      </c>
      <c r="EK39">
        <v>256</v>
      </c>
      <c r="EL39">
        <v>9751</v>
      </c>
      <c r="EM39">
        <v>9656</v>
      </c>
      <c r="EN39" s="16">
        <f t="shared" si="101"/>
        <v>0.99928256636261148</v>
      </c>
      <c r="EO39" s="16">
        <f t="shared" si="102"/>
        <v>2.6237573024495236E-2</v>
      </c>
      <c r="EP39" s="16">
        <f t="shared" si="103"/>
        <v>0.99938505688223844</v>
      </c>
      <c r="EQ39" s="16">
        <f t="shared" si="104"/>
        <v>0.9896484575176796</v>
      </c>
      <c r="ER39">
        <v>1</v>
      </c>
      <c r="ES39">
        <v>1</v>
      </c>
      <c r="ET39">
        <v>1</v>
      </c>
      <c r="EU39">
        <v>0</v>
      </c>
      <c r="EV39">
        <v>1</v>
      </c>
      <c r="EW39">
        <v>1</v>
      </c>
      <c r="EX39">
        <v>9660</v>
      </c>
      <c r="EY39">
        <v>9757</v>
      </c>
      <c r="EZ39">
        <v>9757</v>
      </c>
      <c r="FA39" t="s">
        <v>1148</v>
      </c>
      <c r="FB39">
        <v>9756</v>
      </c>
      <c r="FC39">
        <v>9745</v>
      </c>
      <c r="FD39" s="16">
        <f t="shared" si="105"/>
        <v>0.99005841959618734</v>
      </c>
      <c r="FE39" s="16">
        <f t="shared" si="106"/>
        <v>1</v>
      </c>
      <c r="FF39" s="16">
        <f t="shared" si="107"/>
        <v>1</v>
      </c>
      <c r="FG39" s="16" t="str">
        <f t="shared" si="108"/>
        <v>No Data</v>
      </c>
      <c r="FH39" s="16">
        <f t="shared" si="109"/>
        <v>0.99989750948037304</v>
      </c>
      <c r="FI39" s="16">
        <f t="shared" si="110"/>
        <v>0.99877011376447677</v>
      </c>
      <c r="FJ39">
        <v>1</v>
      </c>
      <c r="FK39">
        <v>7763</v>
      </c>
      <c r="FL39" s="16">
        <f t="shared" si="111"/>
        <v>0.79563390386389254</v>
      </c>
      <c r="FM39">
        <v>1</v>
      </c>
      <c r="FN39">
        <v>7189</v>
      </c>
      <c r="FO39" s="16">
        <f t="shared" si="112"/>
        <v>0.73680434559803221</v>
      </c>
      <c r="FP39">
        <v>1</v>
      </c>
      <c r="FQ39">
        <v>1</v>
      </c>
      <c r="FR39">
        <v>0</v>
      </c>
      <c r="FS39">
        <v>1</v>
      </c>
      <c r="FT39">
        <v>1698</v>
      </c>
      <c r="FU39" s="16">
        <f t="shared" si="113"/>
        <v>0.17402890232653478</v>
      </c>
      <c r="FV39">
        <v>0</v>
      </c>
      <c r="FW39">
        <v>1</v>
      </c>
      <c r="FX39">
        <v>12</v>
      </c>
      <c r="FY39" s="16">
        <f t="shared" si="114"/>
        <v>1.2298862355232141E-3</v>
      </c>
      <c r="FZ39">
        <v>1</v>
      </c>
      <c r="GA39">
        <v>52</v>
      </c>
      <c r="GB39" s="16">
        <f t="shared" si="115"/>
        <v>5.3295070206005948E-3</v>
      </c>
      <c r="GC39">
        <v>1</v>
      </c>
      <c r="GD39">
        <v>9757</v>
      </c>
      <c r="GE39" s="16">
        <f t="shared" si="116"/>
        <v>1</v>
      </c>
      <c r="GF39">
        <v>1</v>
      </c>
      <c r="GG39">
        <v>1</v>
      </c>
      <c r="GH39">
        <v>577712</v>
      </c>
      <c r="GI39">
        <v>1</v>
      </c>
      <c r="GJ39">
        <v>577712</v>
      </c>
      <c r="GK39" s="16">
        <f t="shared" si="117"/>
        <v>1</v>
      </c>
      <c r="GL39">
        <v>1</v>
      </c>
      <c r="GM39">
        <v>577712</v>
      </c>
      <c r="GN39" s="16">
        <f t="shared" si="118"/>
        <v>1</v>
      </c>
      <c r="GO39">
        <v>1</v>
      </c>
      <c r="GP39">
        <v>397499</v>
      </c>
      <c r="GQ39" s="16">
        <f t="shared" si="119"/>
        <v>0.68805737114686905</v>
      </c>
      <c r="GR39">
        <v>1</v>
      </c>
      <c r="GS39">
        <v>366473</v>
      </c>
      <c r="GT39" s="16">
        <f t="shared" si="120"/>
        <v>0.63435241088985517</v>
      </c>
      <c r="GU39">
        <v>1</v>
      </c>
      <c r="GV39">
        <v>366473</v>
      </c>
      <c r="GW39" s="16">
        <f t="shared" si="121"/>
        <v>0.63435241088985517</v>
      </c>
      <c r="GX39">
        <v>0</v>
      </c>
      <c r="GY39">
        <v>0</v>
      </c>
      <c r="GZ39">
        <v>0</v>
      </c>
      <c r="HA39" t="s">
        <v>1148</v>
      </c>
      <c r="HB39" s="16" t="str">
        <f t="shared" si="122"/>
        <v>No Data</v>
      </c>
      <c r="HC39">
        <v>0</v>
      </c>
      <c r="HD39" t="s">
        <v>1148</v>
      </c>
      <c r="HE39" s="16" t="str">
        <f t="shared" si="123"/>
        <v>No Data</v>
      </c>
      <c r="HF39">
        <v>0</v>
      </c>
      <c r="HG39" t="s">
        <v>1148</v>
      </c>
      <c r="HH39" s="16" t="str">
        <f t="shared" si="124"/>
        <v>No Data</v>
      </c>
      <c r="HI39">
        <v>0</v>
      </c>
      <c r="HJ39" t="s">
        <v>1148</v>
      </c>
      <c r="HK39" s="16" t="str">
        <f t="shared" si="125"/>
        <v>No Data</v>
      </c>
      <c r="HL39">
        <v>0</v>
      </c>
      <c r="HM39">
        <v>1</v>
      </c>
      <c r="HN39">
        <v>0</v>
      </c>
      <c r="HO39" t="s">
        <v>1148</v>
      </c>
      <c r="HP39" s="16" t="str">
        <f t="shared" si="126"/>
        <v>No Data</v>
      </c>
      <c r="HQ39">
        <v>0</v>
      </c>
      <c r="HR39" t="s">
        <v>1148</v>
      </c>
      <c r="HS39" s="16" t="str">
        <f t="shared" si="127"/>
        <v>No Data</v>
      </c>
      <c r="HT39">
        <v>0</v>
      </c>
      <c r="HU39" t="s">
        <v>1148</v>
      </c>
      <c r="HV39" s="16" t="str">
        <f t="shared" si="128"/>
        <v>No Data</v>
      </c>
      <c r="HW39">
        <v>0</v>
      </c>
      <c r="HX39">
        <v>0</v>
      </c>
      <c r="HY39">
        <v>1</v>
      </c>
      <c r="HZ39">
        <v>1</v>
      </c>
      <c r="IA39">
        <v>1</v>
      </c>
      <c r="IB39">
        <v>1</v>
      </c>
      <c r="IC39">
        <v>317966</v>
      </c>
      <c r="ID39">
        <v>317966</v>
      </c>
      <c r="IE39" s="16">
        <f t="shared" si="129"/>
        <v>1</v>
      </c>
      <c r="IF39">
        <v>21921</v>
      </c>
      <c r="IG39">
        <v>21922</v>
      </c>
      <c r="IH39" s="16">
        <f t="shared" si="130"/>
        <v>0.99995438372411272</v>
      </c>
      <c r="II39">
        <v>0</v>
      </c>
      <c r="IJ39">
        <v>46</v>
      </c>
      <c r="IK39" s="16">
        <f t="shared" si="131"/>
        <v>4.7140807542529204E-3</v>
      </c>
      <c r="IL39">
        <v>673</v>
      </c>
      <c r="IM39">
        <v>382</v>
      </c>
      <c r="IN39" s="16">
        <f t="shared" si="132"/>
        <v>0.10811641729862677</v>
      </c>
      <c r="IO39">
        <v>4619</v>
      </c>
      <c r="IP39">
        <v>170</v>
      </c>
      <c r="IQ39" s="16">
        <f t="shared" si="133"/>
        <v>0.49077679852428774</v>
      </c>
      <c r="IR39">
        <v>3327</v>
      </c>
      <c r="IS39">
        <v>36</v>
      </c>
      <c r="IT39" s="16">
        <f t="shared" si="134"/>
        <v>0.34464029514244721</v>
      </c>
      <c r="IU39">
        <v>172</v>
      </c>
      <c r="IV39">
        <v>6</v>
      </c>
      <c r="IW39" s="16">
        <f t="shared" si="135"/>
        <v>1.8241442918630866E-2</v>
      </c>
      <c r="IX39">
        <v>269</v>
      </c>
      <c r="IY39">
        <v>58</v>
      </c>
      <c r="IZ39" s="16">
        <f t="shared" si="136"/>
        <v>3.3510965361754456E-2</v>
      </c>
      <c r="JA39" s="4">
        <f t="shared" si="149"/>
        <v>9060</v>
      </c>
      <c r="JB39" s="4">
        <f t="shared" si="150"/>
        <v>698</v>
      </c>
      <c r="JC39">
        <v>244777</v>
      </c>
      <c r="JD39">
        <v>131690</v>
      </c>
      <c r="JE39">
        <v>61384</v>
      </c>
      <c r="JF39">
        <v>44910</v>
      </c>
      <c r="JG39">
        <v>13947</v>
      </c>
      <c r="JH39">
        <v>12836</v>
      </c>
      <c r="JI39">
        <v>10073</v>
      </c>
      <c r="JJ39">
        <v>11024</v>
      </c>
      <c r="JK39">
        <v>4834</v>
      </c>
      <c r="JL39">
        <v>12161</v>
      </c>
      <c r="JM39">
        <f t="shared" si="137"/>
        <v>335015</v>
      </c>
      <c r="JN39">
        <f t="shared" si="138"/>
        <v>212621</v>
      </c>
      <c r="JO39" s="16">
        <f t="shared" si="139"/>
        <v>0.73064489649717179</v>
      </c>
      <c r="JP39" s="16">
        <f t="shared" si="140"/>
        <v>0.61936497335634766</v>
      </c>
      <c r="JQ39" s="16">
        <f t="shared" si="141"/>
        <v>0.18322761667388027</v>
      </c>
      <c r="JR39" s="16">
        <f t="shared" si="142"/>
        <v>0.21122090480244191</v>
      </c>
      <c r="JS39" s="16">
        <f t="shared" si="143"/>
        <v>4.163097174753369E-2</v>
      </c>
      <c r="JT39" s="16">
        <f t="shared" si="144"/>
        <v>6.0370330306037501E-2</v>
      </c>
      <c r="JU39" s="16">
        <f t="shared" si="145"/>
        <v>3.0067310418936465E-2</v>
      </c>
      <c r="JV39" s="16">
        <f t="shared" si="146"/>
        <v>5.1848124126967703E-2</v>
      </c>
      <c r="JW39" s="16">
        <f t="shared" si="147"/>
        <v>1.4429204662477799E-2</v>
      </c>
      <c r="JX39" s="16">
        <f t="shared" si="148"/>
        <v>5.7195667408205211E-2</v>
      </c>
      <c r="JY39">
        <v>1</v>
      </c>
      <c r="JZ39">
        <v>1</v>
      </c>
      <c r="KA39">
        <v>1</v>
      </c>
      <c r="KB39">
        <v>1</v>
      </c>
      <c r="KC39">
        <v>1</v>
      </c>
      <c r="KD39">
        <v>1</v>
      </c>
      <c r="KE39">
        <v>1</v>
      </c>
      <c r="KF39">
        <v>1</v>
      </c>
      <c r="KG39">
        <v>1</v>
      </c>
      <c r="KH39">
        <v>0</v>
      </c>
      <c r="KI39">
        <v>0</v>
      </c>
      <c r="KJ39">
        <v>1</v>
      </c>
      <c r="KK39">
        <v>1</v>
      </c>
      <c r="KL39">
        <v>1</v>
      </c>
      <c r="KM39">
        <v>1</v>
      </c>
      <c r="KN39">
        <v>1</v>
      </c>
      <c r="KO39">
        <v>0</v>
      </c>
      <c r="KP39">
        <v>1</v>
      </c>
      <c r="KQ39">
        <v>1</v>
      </c>
      <c r="KR39">
        <v>0</v>
      </c>
      <c r="KS39">
        <v>1</v>
      </c>
      <c r="KT39">
        <v>0</v>
      </c>
      <c r="KU39">
        <v>1</v>
      </c>
      <c r="KV39">
        <v>0</v>
      </c>
      <c r="KW39">
        <v>1</v>
      </c>
      <c r="KX39">
        <v>0</v>
      </c>
      <c r="KY39">
        <v>0</v>
      </c>
      <c r="KZ39">
        <v>1</v>
      </c>
      <c r="LA39" t="s">
        <v>1171</v>
      </c>
      <c r="LB39" t="s">
        <v>1171</v>
      </c>
      <c r="LC39">
        <v>0</v>
      </c>
      <c r="LD39">
        <v>1</v>
      </c>
      <c r="LE39" t="s">
        <v>1171</v>
      </c>
      <c r="LF39" t="s">
        <v>1171</v>
      </c>
      <c r="LG39">
        <v>0</v>
      </c>
      <c r="LH39">
        <v>1</v>
      </c>
      <c r="LI39" t="s">
        <v>1171</v>
      </c>
      <c r="LJ39" t="s">
        <v>1171</v>
      </c>
      <c r="LK39">
        <v>0</v>
      </c>
      <c r="LL39">
        <v>1</v>
      </c>
      <c r="LM39" t="s">
        <v>1171</v>
      </c>
      <c r="LN39" t="s">
        <v>1171</v>
      </c>
      <c r="LO39" t="s">
        <v>1171</v>
      </c>
      <c r="LP39" t="s">
        <v>1171</v>
      </c>
      <c r="LQ39">
        <v>0</v>
      </c>
      <c r="LR39">
        <v>1</v>
      </c>
      <c r="LS39">
        <v>1</v>
      </c>
      <c r="LT39">
        <v>1</v>
      </c>
      <c r="LU39">
        <v>1</v>
      </c>
      <c r="LV39">
        <v>1</v>
      </c>
      <c r="LW39">
        <v>1</v>
      </c>
      <c r="LX39">
        <v>1</v>
      </c>
      <c r="LY39">
        <v>1</v>
      </c>
      <c r="LZ39">
        <v>1</v>
      </c>
      <c r="MA39">
        <v>1</v>
      </c>
      <c r="MB39">
        <v>1</v>
      </c>
      <c r="MC39">
        <v>1</v>
      </c>
      <c r="MD39">
        <v>1</v>
      </c>
      <c r="ME39">
        <v>1</v>
      </c>
      <c r="MF39">
        <v>1</v>
      </c>
      <c r="MG39">
        <v>1</v>
      </c>
      <c r="MH39">
        <v>1</v>
      </c>
      <c r="MI39">
        <v>0</v>
      </c>
      <c r="MJ39" t="s">
        <v>1148</v>
      </c>
      <c r="MK39" t="s">
        <v>1148</v>
      </c>
      <c r="ML39" t="s">
        <v>1148</v>
      </c>
      <c r="MM39">
        <v>1</v>
      </c>
      <c r="MN39">
        <v>0</v>
      </c>
      <c r="MO39">
        <v>1</v>
      </c>
      <c r="MP39">
        <v>1</v>
      </c>
      <c r="MQ39" t="s">
        <v>1148</v>
      </c>
      <c r="MR39" t="s">
        <v>1148</v>
      </c>
      <c r="MS39" t="s">
        <v>1148</v>
      </c>
      <c r="MT39" t="s">
        <v>1254</v>
      </c>
      <c r="MU39" t="s">
        <v>1148</v>
      </c>
      <c r="MV39" t="s">
        <v>1148</v>
      </c>
      <c r="MW39">
        <v>1</v>
      </c>
      <c r="MX39" s="12">
        <v>42087.553726851853</v>
      </c>
      <c r="MY39" t="s">
        <v>1253</v>
      </c>
      <c r="MZ39" s="12">
        <v>42157.578631909724</v>
      </c>
      <c r="NA39" t="s">
        <v>1203</v>
      </c>
      <c r="NB39" s="12">
        <v>42157.578631909724</v>
      </c>
      <c r="NC39" t="s">
        <v>1203</v>
      </c>
    </row>
    <row r="40" spans="1:367" x14ac:dyDescent="0.3">
      <c r="A40" t="s">
        <v>1252</v>
      </c>
      <c r="B40">
        <v>1</v>
      </c>
      <c r="C40">
        <v>0</v>
      </c>
      <c r="D40">
        <v>1</v>
      </c>
      <c r="E40">
        <v>0</v>
      </c>
      <c r="F40" t="s">
        <v>1148</v>
      </c>
      <c r="G40">
        <v>1</v>
      </c>
      <c r="H40">
        <v>0</v>
      </c>
      <c r="I40">
        <v>1</v>
      </c>
      <c r="J40">
        <v>1</v>
      </c>
      <c r="K40">
        <v>1</v>
      </c>
      <c r="L40">
        <v>1</v>
      </c>
      <c r="M40">
        <v>1</v>
      </c>
      <c r="N40">
        <v>0</v>
      </c>
      <c r="O40" t="s">
        <v>1148</v>
      </c>
      <c r="P40">
        <v>1</v>
      </c>
      <c r="Q40">
        <v>0</v>
      </c>
      <c r="R40">
        <v>0</v>
      </c>
      <c r="S40" t="s">
        <v>1148</v>
      </c>
      <c r="T40" t="s">
        <v>1148</v>
      </c>
      <c r="U40" t="s">
        <v>1148</v>
      </c>
      <c r="V40">
        <v>1</v>
      </c>
      <c r="W40">
        <v>1</v>
      </c>
      <c r="X40" t="s">
        <v>1148</v>
      </c>
      <c r="Y40" t="s">
        <v>1148</v>
      </c>
      <c r="Z40" t="s">
        <v>1148</v>
      </c>
      <c r="AA40">
        <v>1</v>
      </c>
      <c r="AB40" t="s">
        <v>1251</v>
      </c>
      <c r="AC40" t="s">
        <v>1148</v>
      </c>
      <c r="AD40">
        <v>1</v>
      </c>
      <c r="AE40">
        <v>1</v>
      </c>
      <c r="AF40">
        <v>1</v>
      </c>
      <c r="AG40">
        <v>1</v>
      </c>
      <c r="AH40">
        <v>1</v>
      </c>
      <c r="AI40">
        <v>1</v>
      </c>
      <c r="AJ40">
        <v>0</v>
      </c>
      <c r="AK40">
        <v>1</v>
      </c>
      <c r="AL40">
        <v>1</v>
      </c>
      <c r="AM40">
        <v>1</v>
      </c>
      <c r="AN40">
        <v>1</v>
      </c>
      <c r="AO40">
        <v>0</v>
      </c>
      <c r="AP40">
        <v>1</v>
      </c>
      <c r="AQ40">
        <v>0</v>
      </c>
      <c r="AR40">
        <v>1</v>
      </c>
      <c r="AS40">
        <v>0</v>
      </c>
      <c r="AT40">
        <v>2</v>
      </c>
      <c r="AU40" t="s">
        <v>1148</v>
      </c>
      <c r="AV40" s="13">
        <v>137250</v>
      </c>
      <c r="AW40">
        <v>106901</v>
      </c>
      <c r="AX40">
        <v>61997</v>
      </c>
      <c r="AY40" s="16">
        <f t="shared" si="77"/>
        <v>0.77887795992714026</v>
      </c>
      <c r="AZ40" s="16">
        <f t="shared" si="78"/>
        <v>1.2305865209471767</v>
      </c>
      <c r="BA40" s="13">
        <v>786759</v>
      </c>
      <c r="BB40">
        <v>1018333</v>
      </c>
      <c r="BC40" s="16">
        <f t="shared" si="79"/>
        <v>1.2943391813757452</v>
      </c>
      <c r="BD40">
        <v>768666</v>
      </c>
      <c r="BE40" s="16">
        <f t="shared" si="76"/>
        <v>0.97700312293853642</v>
      </c>
      <c r="BF40" s="13">
        <v>1070759</v>
      </c>
      <c r="BG40">
        <v>1438274</v>
      </c>
      <c r="BH40" s="16">
        <f t="shared" si="80"/>
        <v>1.34322849492743</v>
      </c>
      <c r="BI40">
        <v>589474</v>
      </c>
      <c r="BJ40" s="16">
        <f t="shared" si="81"/>
        <v>0.55051977148919595</v>
      </c>
      <c r="BK40" s="13">
        <v>8803549</v>
      </c>
      <c r="BL40">
        <v>6249623</v>
      </c>
      <c r="BM40" s="16">
        <f t="shared" si="82"/>
        <v>0.70989813312790107</v>
      </c>
      <c r="BN40">
        <v>2835145</v>
      </c>
      <c r="BO40" s="16">
        <f t="shared" si="83"/>
        <v>0.32204568861944199</v>
      </c>
      <c r="BP40">
        <v>227</v>
      </c>
      <c r="BQ40">
        <v>283</v>
      </c>
      <c r="BR40">
        <v>226</v>
      </c>
      <c r="BS40">
        <v>102</v>
      </c>
      <c r="BT40">
        <v>1020</v>
      </c>
      <c r="BU40">
        <v>5063</v>
      </c>
      <c r="BV40">
        <v>791</v>
      </c>
      <c r="BW40">
        <v>1264</v>
      </c>
      <c r="BX40" s="13">
        <v>195100.91666666669</v>
      </c>
      <c r="BY40" s="13">
        <v>195100.91666666669</v>
      </c>
      <c r="BZ40">
        <v>57104</v>
      </c>
      <c r="CA40">
        <v>60535</v>
      </c>
      <c r="CB40" s="16">
        <f t="shared" si="84"/>
        <v>0.29268955254353407</v>
      </c>
      <c r="CC40" s="16">
        <f t="shared" si="85"/>
        <v>0.31027532332626145</v>
      </c>
      <c r="CD40" s="17">
        <v>774023</v>
      </c>
      <c r="CE40" s="17">
        <v>774023</v>
      </c>
      <c r="CF40">
        <v>439998</v>
      </c>
      <c r="CG40">
        <v>442513</v>
      </c>
      <c r="CH40" s="16">
        <f t="shared" si="86"/>
        <v>0.5684559761144049</v>
      </c>
      <c r="CI40" s="16">
        <f t="shared" si="87"/>
        <v>0.57170523356541081</v>
      </c>
      <c r="CJ40" s="13">
        <v>377782</v>
      </c>
      <c r="CK40" s="13">
        <v>377782</v>
      </c>
      <c r="CL40">
        <v>146640</v>
      </c>
      <c r="CM40">
        <v>146754</v>
      </c>
      <c r="CN40" s="16">
        <f t="shared" si="88"/>
        <v>0.38816036761942074</v>
      </c>
      <c r="CO40" s="16">
        <f t="shared" si="89"/>
        <v>0.3884621289526764</v>
      </c>
      <c r="CP40" s="13">
        <v>396241</v>
      </c>
      <c r="CQ40" s="13">
        <v>396241</v>
      </c>
      <c r="CR40">
        <v>116778</v>
      </c>
      <c r="CS40">
        <v>116836</v>
      </c>
      <c r="CT40" s="16">
        <f t="shared" si="90"/>
        <v>0.29471458026806918</v>
      </c>
      <c r="CU40" s="16">
        <f t="shared" si="91"/>
        <v>0.29486095583243532</v>
      </c>
      <c r="CV40">
        <v>174318</v>
      </c>
      <c r="CW40">
        <v>1</v>
      </c>
      <c r="CX40">
        <v>1</v>
      </c>
      <c r="CY40">
        <v>1</v>
      </c>
      <c r="CZ40">
        <v>1</v>
      </c>
      <c r="DA40">
        <v>174318</v>
      </c>
      <c r="DB40" s="16">
        <f t="shared" si="92"/>
        <v>1</v>
      </c>
      <c r="DC40">
        <v>1</v>
      </c>
      <c r="DD40">
        <v>142941</v>
      </c>
      <c r="DE40" s="16">
        <f t="shared" si="93"/>
        <v>0.82000137679413487</v>
      </c>
      <c r="DF40">
        <v>1</v>
      </c>
      <c r="DG40">
        <v>174318</v>
      </c>
      <c r="DH40" s="16">
        <f t="shared" si="94"/>
        <v>1</v>
      </c>
      <c r="DI40">
        <v>1</v>
      </c>
      <c r="DJ40">
        <v>1</v>
      </c>
      <c r="DK40">
        <v>1</v>
      </c>
      <c r="DL40">
        <v>1</v>
      </c>
      <c r="DM40">
        <v>174318</v>
      </c>
      <c r="DN40" s="16">
        <f t="shared" si="95"/>
        <v>1</v>
      </c>
      <c r="DO40">
        <v>1</v>
      </c>
      <c r="DP40">
        <v>174203</v>
      </c>
      <c r="DQ40" s="16">
        <f t="shared" si="96"/>
        <v>0.9993402861437144</v>
      </c>
      <c r="DR40">
        <v>1</v>
      </c>
      <c r="DS40">
        <v>1</v>
      </c>
      <c r="DT40">
        <v>1</v>
      </c>
      <c r="DU40">
        <v>1</v>
      </c>
      <c r="DV40">
        <v>1</v>
      </c>
      <c r="DW40">
        <v>1</v>
      </c>
      <c r="DX40">
        <v>174147</v>
      </c>
      <c r="DY40">
        <v>140679</v>
      </c>
      <c r="DZ40">
        <v>174147</v>
      </c>
      <c r="EA40">
        <v>167061</v>
      </c>
      <c r="EB40" s="16">
        <f t="shared" si="97"/>
        <v>0.99901903417891436</v>
      </c>
      <c r="EC40" s="16">
        <f t="shared" si="98"/>
        <v>0.8070250920731078</v>
      </c>
      <c r="ED40" s="16">
        <f t="shared" si="99"/>
        <v>0.99901903417891436</v>
      </c>
      <c r="EE40" s="16">
        <f t="shared" si="100"/>
        <v>0.95836918734726195</v>
      </c>
      <c r="EF40">
        <v>1</v>
      </c>
      <c r="EG40">
        <v>1</v>
      </c>
      <c r="EH40">
        <v>1</v>
      </c>
      <c r="EI40">
        <v>1</v>
      </c>
      <c r="EJ40">
        <v>137869</v>
      </c>
      <c r="EK40">
        <v>130131</v>
      </c>
      <c r="EL40">
        <v>137869</v>
      </c>
      <c r="EM40">
        <v>113879</v>
      </c>
      <c r="EN40" s="16">
        <f t="shared" si="101"/>
        <v>0.79090512741082386</v>
      </c>
      <c r="EO40" s="16">
        <f t="shared" si="102"/>
        <v>0.74651498984614328</v>
      </c>
      <c r="EP40" s="16">
        <f t="shared" si="103"/>
        <v>0.79090512741082386</v>
      </c>
      <c r="EQ40" s="16">
        <f t="shared" si="104"/>
        <v>0.653283080347411</v>
      </c>
      <c r="ER40">
        <v>1</v>
      </c>
      <c r="ES40">
        <v>1</v>
      </c>
      <c r="ET40">
        <v>1</v>
      </c>
      <c r="EU40">
        <v>0</v>
      </c>
      <c r="EV40">
        <v>1</v>
      </c>
      <c r="EW40">
        <v>1</v>
      </c>
      <c r="EX40">
        <v>173723</v>
      </c>
      <c r="EY40">
        <v>173723</v>
      </c>
      <c r="EZ40">
        <v>173723</v>
      </c>
      <c r="FA40" t="s">
        <v>1148</v>
      </c>
      <c r="FB40">
        <v>173723</v>
      </c>
      <c r="FC40">
        <v>173723</v>
      </c>
      <c r="FD40" s="16">
        <f t="shared" si="105"/>
        <v>0.99658669787400034</v>
      </c>
      <c r="FE40" s="16">
        <f t="shared" si="106"/>
        <v>0.99658669787400034</v>
      </c>
      <c r="FF40" s="16">
        <f t="shared" si="107"/>
        <v>0.99658669787400034</v>
      </c>
      <c r="FG40" s="16" t="str">
        <f t="shared" si="108"/>
        <v>No Data</v>
      </c>
      <c r="FH40" s="16">
        <f t="shared" si="109"/>
        <v>0.99658669787400034</v>
      </c>
      <c r="FI40" s="16">
        <f t="shared" si="110"/>
        <v>0.99658669787400034</v>
      </c>
      <c r="FJ40">
        <v>1</v>
      </c>
      <c r="FK40">
        <v>79691</v>
      </c>
      <c r="FL40" s="16">
        <f t="shared" si="111"/>
        <v>0.45715875583703347</v>
      </c>
      <c r="FM40">
        <v>1</v>
      </c>
      <c r="FN40">
        <v>51753</v>
      </c>
      <c r="FO40" s="16">
        <f t="shared" si="112"/>
        <v>0.29688844525522323</v>
      </c>
      <c r="FP40">
        <v>1</v>
      </c>
      <c r="FQ40">
        <v>1</v>
      </c>
      <c r="FR40">
        <v>1</v>
      </c>
      <c r="FS40">
        <v>1</v>
      </c>
      <c r="FT40">
        <v>160145</v>
      </c>
      <c r="FU40" s="16">
        <f t="shared" si="113"/>
        <v>0.91869456969446639</v>
      </c>
      <c r="FV40">
        <v>1</v>
      </c>
      <c r="FW40">
        <v>1</v>
      </c>
      <c r="FX40">
        <v>2987</v>
      </c>
      <c r="FY40" s="16">
        <f t="shared" si="114"/>
        <v>1.71353503367409E-2</v>
      </c>
      <c r="FZ40">
        <v>1</v>
      </c>
      <c r="GA40">
        <v>596</v>
      </c>
      <c r="GB40" s="16">
        <f t="shared" si="115"/>
        <v>3.4190387682281808E-3</v>
      </c>
      <c r="GC40">
        <v>1</v>
      </c>
      <c r="GD40">
        <v>174318</v>
      </c>
      <c r="GE40" s="16">
        <f t="shared" si="116"/>
        <v>1</v>
      </c>
      <c r="GF40">
        <v>1</v>
      </c>
      <c r="GG40">
        <v>1</v>
      </c>
      <c r="GH40">
        <v>3915794</v>
      </c>
      <c r="GI40">
        <v>1</v>
      </c>
      <c r="GJ40">
        <v>3915794</v>
      </c>
      <c r="GK40" s="16">
        <f t="shared" si="117"/>
        <v>1</v>
      </c>
      <c r="GL40">
        <v>1</v>
      </c>
      <c r="GM40">
        <v>3915794</v>
      </c>
      <c r="GN40" s="16">
        <f t="shared" si="118"/>
        <v>1</v>
      </c>
      <c r="GO40">
        <v>1</v>
      </c>
      <c r="GP40">
        <v>3306975</v>
      </c>
      <c r="GQ40" s="16">
        <f t="shared" si="119"/>
        <v>0.84452220928884414</v>
      </c>
      <c r="GR40">
        <v>1</v>
      </c>
      <c r="GS40">
        <v>3915389</v>
      </c>
      <c r="GT40" s="16">
        <f t="shared" si="120"/>
        <v>0.99989657270019827</v>
      </c>
      <c r="GU40">
        <v>1</v>
      </c>
      <c r="GV40">
        <v>3586238</v>
      </c>
      <c r="GW40" s="16">
        <f t="shared" si="121"/>
        <v>0.9158392908309273</v>
      </c>
      <c r="GX40">
        <v>0</v>
      </c>
      <c r="GY40">
        <v>0</v>
      </c>
      <c r="GZ40">
        <v>1</v>
      </c>
      <c r="HA40">
        <v>3272267</v>
      </c>
      <c r="HB40" s="16">
        <f t="shared" si="122"/>
        <v>0.83565861738385627</v>
      </c>
      <c r="HC40">
        <v>1</v>
      </c>
      <c r="HD40">
        <v>3293260</v>
      </c>
      <c r="HE40" s="16">
        <f t="shared" si="123"/>
        <v>0.84101972677827286</v>
      </c>
      <c r="HF40">
        <v>1</v>
      </c>
      <c r="HG40">
        <v>2000885</v>
      </c>
      <c r="HH40" s="16">
        <f t="shared" si="124"/>
        <v>0.51097810558982415</v>
      </c>
      <c r="HI40">
        <v>1</v>
      </c>
      <c r="HJ40">
        <v>790440</v>
      </c>
      <c r="HK40" s="16">
        <f t="shared" si="125"/>
        <v>0.20185944408720172</v>
      </c>
      <c r="HL40">
        <v>0</v>
      </c>
      <c r="HM40">
        <v>1</v>
      </c>
      <c r="HN40">
        <v>1</v>
      </c>
      <c r="HO40">
        <v>812176</v>
      </c>
      <c r="HP40" s="16">
        <f t="shared" si="126"/>
        <v>0.207410297885946</v>
      </c>
      <c r="HQ40">
        <v>1</v>
      </c>
      <c r="HR40">
        <v>314734</v>
      </c>
      <c r="HS40" s="16">
        <f t="shared" si="127"/>
        <v>8.0375525372376591E-2</v>
      </c>
      <c r="HT40">
        <v>1</v>
      </c>
      <c r="HU40">
        <v>749231</v>
      </c>
      <c r="HV40" s="16">
        <f t="shared" si="128"/>
        <v>0.19133565248835868</v>
      </c>
      <c r="HW40">
        <v>1</v>
      </c>
      <c r="HX40">
        <v>1</v>
      </c>
      <c r="HY40">
        <v>1</v>
      </c>
      <c r="HZ40">
        <v>1</v>
      </c>
      <c r="IA40">
        <v>1</v>
      </c>
      <c r="IB40">
        <v>1</v>
      </c>
      <c r="IC40">
        <v>2054371</v>
      </c>
      <c r="ID40">
        <v>2593976</v>
      </c>
      <c r="IE40" s="16">
        <f t="shared" si="129"/>
        <v>0.79197764358652512</v>
      </c>
      <c r="IF40">
        <v>165452</v>
      </c>
      <c r="IG40">
        <v>444287</v>
      </c>
      <c r="IH40" s="16">
        <f t="shared" si="130"/>
        <v>0.37239892231823124</v>
      </c>
      <c r="II40">
        <v>3</v>
      </c>
      <c r="IJ40">
        <v>817</v>
      </c>
      <c r="IK40" s="16">
        <f t="shared" si="131"/>
        <v>4.855001243353977E-3</v>
      </c>
      <c r="IL40">
        <v>15540</v>
      </c>
      <c r="IM40">
        <v>25836</v>
      </c>
      <c r="IN40" s="16">
        <f t="shared" si="132"/>
        <v>0.24497625785977337</v>
      </c>
      <c r="IO40">
        <v>35328</v>
      </c>
      <c r="IP40">
        <v>11122</v>
      </c>
      <c r="IQ40" s="16">
        <f t="shared" si="133"/>
        <v>0.27501805823633196</v>
      </c>
      <c r="IR40">
        <v>41836</v>
      </c>
      <c r="IS40">
        <v>3275</v>
      </c>
      <c r="IT40" s="16">
        <f t="shared" si="134"/>
        <v>0.26709019644992837</v>
      </c>
      <c r="IU40">
        <v>10305</v>
      </c>
      <c r="IV40">
        <v>1618</v>
      </c>
      <c r="IW40" s="16">
        <f t="shared" si="135"/>
        <v>7.059290222501155E-2</v>
      </c>
      <c r="IX40">
        <v>3889</v>
      </c>
      <c r="IY40">
        <v>19329</v>
      </c>
      <c r="IZ40" s="16">
        <f t="shared" si="136"/>
        <v>0.13746758398560077</v>
      </c>
      <c r="JA40" s="4">
        <f t="shared" si="149"/>
        <v>106901</v>
      </c>
      <c r="JB40" s="4">
        <f t="shared" si="150"/>
        <v>61997</v>
      </c>
      <c r="JC40">
        <v>1152464</v>
      </c>
      <c r="JD40">
        <v>221418</v>
      </c>
      <c r="JE40">
        <v>1104180</v>
      </c>
      <c r="JF40">
        <v>749234</v>
      </c>
      <c r="JG40">
        <v>159842</v>
      </c>
      <c r="JH40">
        <v>93657</v>
      </c>
      <c r="JI40">
        <v>111850</v>
      </c>
      <c r="JJ40">
        <v>105730</v>
      </c>
      <c r="JK40">
        <v>150190</v>
      </c>
      <c r="JL40">
        <v>64755</v>
      </c>
      <c r="JM40">
        <f t="shared" si="137"/>
        <v>2678526</v>
      </c>
      <c r="JN40">
        <f t="shared" si="138"/>
        <v>1234794</v>
      </c>
      <c r="JO40" s="16">
        <f t="shared" si="139"/>
        <v>0.43026052388515174</v>
      </c>
      <c r="JP40" s="16">
        <f t="shared" si="140"/>
        <v>0.17931574011535528</v>
      </c>
      <c r="JQ40" s="16">
        <f t="shared" si="141"/>
        <v>0.41223419149188772</v>
      </c>
      <c r="JR40" s="16">
        <f t="shared" si="142"/>
        <v>0.60676841643221457</v>
      </c>
      <c r="JS40" s="16">
        <f t="shared" si="143"/>
        <v>5.9675358760751251E-2</v>
      </c>
      <c r="JT40" s="16">
        <f t="shared" si="144"/>
        <v>7.5848279146157174E-2</v>
      </c>
      <c r="JU40" s="16">
        <f t="shared" si="145"/>
        <v>4.1758041549718017E-2</v>
      </c>
      <c r="JV40" s="16">
        <f t="shared" si="146"/>
        <v>8.5625618524223471E-2</v>
      </c>
      <c r="JW40" s="16">
        <f t="shared" si="147"/>
        <v>5.6071884312491271E-2</v>
      </c>
      <c r="JX40" s="16">
        <f t="shared" si="148"/>
        <v>5.2441945782049477E-2</v>
      </c>
      <c r="JY40">
        <v>1</v>
      </c>
      <c r="JZ40">
        <v>1</v>
      </c>
      <c r="KA40">
        <v>1</v>
      </c>
      <c r="KB40">
        <v>1</v>
      </c>
      <c r="KC40">
        <v>1</v>
      </c>
      <c r="KD40">
        <v>1</v>
      </c>
      <c r="KE40">
        <v>0</v>
      </c>
      <c r="KF40">
        <v>1</v>
      </c>
      <c r="KG40">
        <v>0</v>
      </c>
      <c r="KH40">
        <v>0</v>
      </c>
      <c r="KI40">
        <v>0</v>
      </c>
      <c r="KJ40">
        <v>0</v>
      </c>
      <c r="KK40">
        <v>1</v>
      </c>
      <c r="KL40">
        <v>0</v>
      </c>
      <c r="KM40">
        <v>0</v>
      </c>
      <c r="KN40">
        <v>1</v>
      </c>
      <c r="KO40">
        <v>1</v>
      </c>
      <c r="KP40">
        <v>1</v>
      </c>
      <c r="KQ40">
        <v>1</v>
      </c>
      <c r="KR40">
        <v>1</v>
      </c>
      <c r="KS40">
        <v>1</v>
      </c>
      <c r="KT40">
        <v>1</v>
      </c>
      <c r="KU40">
        <v>1</v>
      </c>
      <c r="KV40">
        <v>1</v>
      </c>
      <c r="KW40">
        <v>1</v>
      </c>
      <c r="KX40">
        <v>1</v>
      </c>
      <c r="KY40">
        <v>1</v>
      </c>
      <c r="KZ40">
        <v>1</v>
      </c>
      <c r="LA40">
        <v>1</v>
      </c>
      <c r="LB40">
        <v>1</v>
      </c>
      <c r="LC40">
        <v>0</v>
      </c>
      <c r="LD40">
        <v>0</v>
      </c>
      <c r="LE40">
        <v>0</v>
      </c>
      <c r="LF40">
        <v>0</v>
      </c>
      <c r="LG40">
        <v>0</v>
      </c>
      <c r="LH40">
        <v>0</v>
      </c>
      <c r="LI40">
        <v>0</v>
      </c>
      <c r="LJ40">
        <v>0</v>
      </c>
      <c r="LK40">
        <v>0</v>
      </c>
      <c r="LL40">
        <v>0</v>
      </c>
      <c r="LM40">
        <v>0</v>
      </c>
      <c r="LN40">
        <v>0</v>
      </c>
      <c r="LO40">
        <v>0</v>
      </c>
      <c r="LP40">
        <v>0</v>
      </c>
      <c r="LQ40">
        <v>1</v>
      </c>
      <c r="LR40">
        <v>1</v>
      </c>
      <c r="LS40">
        <v>0</v>
      </c>
      <c r="LT40" t="s">
        <v>1148</v>
      </c>
      <c r="LU40" t="s">
        <v>1148</v>
      </c>
      <c r="LV40" t="s">
        <v>1148</v>
      </c>
      <c r="LW40">
        <v>1</v>
      </c>
      <c r="LX40">
        <v>1</v>
      </c>
      <c r="LY40">
        <v>1</v>
      </c>
      <c r="LZ40" t="s">
        <v>1148</v>
      </c>
      <c r="MA40">
        <v>1</v>
      </c>
      <c r="MB40">
        <v>1</v>
      </c>
      <c r="MC40">
        <v>1</v>
      </c>
      <c r="MD40" t="s">
        <v>1148</v>
      </c>
      <c r="ME40">
        <v>1</v>
      </c>
      <c r="MF40">
        <v>1</v>
      </c>
      <c r="MG40">
        <v>1</v>
      </c>
      <c r="MH40" t="s">
        <v>1148</v>
      </c>
      <c r="MI40">
        <v>1</v>
      </c>
      <c r="MJ40">
        <v>1</v>
      </c>
      <c r="MK40" t="s">
        <v>1148</v>
      </c>
      <c r="ML40" t="s">
        <v>1148</v>
      </c>
      <c r="MM40">
        <v>2</v>
      </c>
      <c r="MN40">
        <v>0</v>
      </c>
      <c r="MO40">
        <v>1</v>
      </c>
      <c r="MP40">
        <v>1</v>
      </c>
      <c r="MQ40" t="s">
        <v>1175</v>
      </c>
      <c r="MR40" t="s">
        <v>1175</v>
      </c>
      <c r="MS40" t="s">
        <v>1175</v>
      </c>
      <c r="MT40" t="s">
        <v>1175</v>
      </c>
      <c r="MU40" t="s">
        <v>1175</v>
      </c>
      <c r="MV40" t="s">
        <v>1175</v>
      </c>
      <c r="MW40">
        <v>1</v>
      </c>
      <c r="MX40" s="12">
        <v>42104.518814467592</v>
      </c>
      <c r="MY40" t="s">
        <v>1250</v>
      </c>
      <c r="MZ40" s="12">
        <v>42104.518814467592</v>
      </c>
      <c r="NA40" t="s">
        <v>1250</v>
      </c>
      <c r="NB40" s="12">
        <v>42104.518814467592</v>
      </c>
      <c r="NC40" t="s">
        <v>1250</v>
      </c>
    </row>
    <row r="41" spans="1:367" x14ac:dyDescent="0.3">
      <c r="A41" t="s">
        <v>1249</v>
      </c>
      <c r="B41">
        <v>1</v>
      </c>
      <c r="C41">
        <v>0</v>
      </c>
      <c r="D41">
        <v>0</v>
      </c>
      <c r="E41" t="s">
        <v>1148</v>
      </c>
      <c r="F41" t="s">
        <v>1148</v>
      </c>
      <c r="G41" t="s">
        <v>1148</v>
      </c>
      <c r="H41" t="s">
        <v>1148</v>
      </c>
      <c r="I41" t="s">
        <v>1148</v>
      </c>
      <c r="J41" t="s">
        <v>1148</v>
      </c>
      <c r="K41">
        <v>0</v>
      </c>
      <c r="L41" t="s">
        <v>1148</v>
      </c>
      <c r="M41" t="s">
        <v>1148</v>
      </c>
      <c r="N41" t="s">
        <v>1148</v>
      </c>
      <c r="O41" t="s">
        <v>1148</v>
      </c>
      <c r="P41" t="s">
        <v>1148</v>
      </c>
      <c r="Q41" t="s">
        <v>1148</v>
      </c>
      <c r="R41" t="s">
        <v>1148</v>
      </c>
      <c r="S41" t="s">
        <v>1148</v>
      </c>
      <c r="T41">
        <v>1</v>
      </c>
      <c r="U41" t="s">
        <v>1148</v>
      </c>
      <c r="V41" t="s">
        <v>1148</v>
      </c>
      <c r="W41" t="s">
        <v>1148</v>
      </c>
      <c r="X41" t="s">
        <v>1148</v>
      </c>
      <c r="Y41" t="s">
        <v>1148</v>
      </c>
      <c r="Z41" t="s">
        <v>1148</v>
      </c>
      <c r="AA41" t="s">
        <v>1148</v>
      </c>
      <c r="AB41" t="s">
        <v>1148</v>
      </c>
      <c r="AC41" t="s">
        <v>1148</v>
      </c>
      <c r="AD41">
        <v>1</v>
      </c>
      <c r="AE41">
        <v>1</v>
      </c>
      <c r="AF41">
        <v>1</v>
      </c>
      <c r="AG41">
        <v>0</v>
      </c>
      <c r="AH41" t="s">
        <v>1148</v>
      </c>
      <c r="AI41">
        <v>1</v>
      </c>
      <c r="AJ41">
        <v>1</v>
      </c>
      <c r="AK41">
        <v>1</v>
      </c>
      <c r="AL41">
        <v>1</v>
      </c>
      <c r="AM41">
        <v>1</v>
      </c>
      <c r="AN41">
        <v>1</v>
      </c>
      <c r="AO41">
        <v>1</v>
      </c>
      <c r="AP41">
        <v>1</v>
      </c>
      <c r="AQ41">
        <v>1</v>
      </c>
      <c r="AR41">
        <v>1</v>
      </c>
      <c r="AS41">
        <v>0</v>
      </c>
      <c r="AT41">
        <v>2</v>
      </c>
      <c r="AU41" t="s">
        <v>1148</v>
      </c>
      <c r="AV41" s="13">
        <v>52631</v>
      </c>
      <c r="AW41">
        <v>24442</v>
      </c>
      <c r="AX41">
        <v>27865</v>
      </c>
      <c r="AY41" s="16">
        <f t="shared" si="77"/>
        <v>0.4644031084341928</v>
      </c>
      <c r="AZ41" s="16">
        <f t="shared" si="78"/>
        <v>0.99384393228325507</v>
      </c>
      <c r="BA41" s="13">
        <v>301547.33333333331</v>
      </c>
      <c r="BB41">
        <v>327112</v>
      </c>
      <c r="BC41" s="16">
        <f t="shared" si="79"/>
        <v>1.0847782879857446</v>
      </c>
      <c r="BD41">
        <v>273042</v>
      </c>
      <c r="BE41" s="16">
        <f t="shared" ref="BE41:BE65" si="151">IF(BD41="NULL","No Data",BD41/BA41)</f>
        <v>0.905469788048753</v>
      </c>
      <c r="BF41" s="13">
        <v>364360</v>
      </c>
      <c r="BG41">
        <v>448815</v>
      </c>
      <c r="BH41" s="16">
        <f t="shared" si="80"/>
        <v>1.2317899879240313</v>
      </c>
      <c r="BI41">
        <v>243385</v>
      </c>
      <c r="BJ41" s="16">
        <f t="shared" si="81"/>
        <v>0.66797947085300258</v>
      </c>
      <c r="BK41" s="13">
        <v>2875567</v>
      </c>
      <c r="BL41">
        <v>1989657</v>
      </c>
      <c r="BM41" s="16">
        <f t="shared" si="82"/>
        <v>0.69191815040303351</v>
      </c>
      <c r="BN41">
        <v>1108696</v>
      </c>
      <c r="BO41" s="16">
        <f t="shared" si="83"/>
        <v>0.38555735268905228</v>
      </c>
      <c r="BP41">
        <v>302</v>
      </c>
      <c r="BQ41">
        <v>64</v>
      </c>
      <c r="BR41">
        <v>265</v>
      </c>
      <c r="BS41">
        <v>58</v>
      </c>
      <c r="BT41">
        <v>625</v>
      </c>
      <c r="BU41">
        <v>55</v>
      </c>
      <c r="BV41">
        <v>574</v>
      </c>
      <c r="BW41">
        <v>40</v>
      </c>
      <c r="BX41" s="13">
        <v>74880.916666666672</v>
      </c>
      <c r="BY41" s="13">
        <v>74880.916666666672</v>
      </c>
      <c r="BZ41">
        <v>43324</v>
      </c>
      <c r="CA41">
        <v>43705</v>
      </c>
      <c r="CB41" s="16">
        <f t="shared" si="84"/>
        <v>0.57857197706135632</v>
      </c>
      <c r="CC41" s="16">
        <f t="shared" si="85"/>
        <v>0.58366005579970859</v>
      </c>
      <c r="CD41" s="17">
        <v>259873</v>
      </c>
      <c r="CE41" s="17">
        <v>259873</v>
      </c>
      <c r="CF41">
        <v>204642</v>
      </c>
      <c r="CG41">
        <v>204660</v>
      </c>
      <c r="CH41" s="16">
        <f t="shared" si="86"/>
        <v>0.78746926383271831</v>
      </c>
      <c r="CI41" s="16">
        <f t="shared" si="87"/>
        <v>0.78753852843504324</v>
      </c>
      <c r="CJ41" s="13">
        <v>126901</v>
      </c>
      <c r="CK41" s="13">
        <v>126901</v>
      </c>
      <c r="CL41">
        <v>31942</v>
      </c>
      <c r="CM41">
        <v>31948</v>
      </c>
      <c r="CN41" s="16">
        <f t="shared" si="88"/>
        <v>0.25170802436545026</v>
      </c>
      <c r="CO41" s="16">
        <f t="shared" si="89"/>
        <v>0.25175530531674295</v>
      </c>
      <c r="CP41" s="13">
        <v>132972</v>
      </c>
      <c r="CQ41" s="13">
        <v>132972</v>
      </c>
      <c r="CR41">
        <v>20890</v>
      </c>
      <c r="CS41">
        <v>20892</v>
      </c>
      <c r="CT41" s="16">
        <f t="shared" si="90"/>
        <v>0.15710074301356677</v>
      </c>
      <c r="CU41" s="16">
        <f t="shared" si="91"/>
        <v>0.15711578377402763</v>
      </c>
      <c r="CV41">
        <v>52365</v>
      </c>
      <c r="CW41">
        <v>1</v>
      </c>
      <c r="CX41">
        <v>1</v>
      </c>
      <c r="CY41">
        <v>1</v>
      </c>
      <c r="CZ41">
        <v>1</v>
      </c>
      <c r="DA41">
        <v>52362</v>
      </c>
      <c r="DB41" s="16">
        <f t="shared" si="92"/>
        <v>0.99994270982526501</v>
      </c>
      <c r="DC41">
        <v>1</v>
      </c>
      <c r="DD41">
        <v>48989</v>
      </c>
      <c r="DE41" s="16">
        <f t="shared" si="93"/>
        <v>0.93552945669817622</v>
      </c>
      <c r="DF41">
        <v>1</v>
      </c>
      <c r="DG41">
        <v>52365</v>
      </c>
      <c r="DH41" s="16">
        <f t="shared" si="94"/>
        <v>1</v>
      </c>
      <c r="DI41">
        <v>1</v>
      </c>
      <c r="DJ41">
        <v>1</v>
      </c>
      <c r="DK41">
        <v>1</v>
      </c>
      <c r="DL41">
        <v>1</v>
      </c>
      <c r="DM41">
        <v>52365</v>
      </c>
      <c r="DN41" s="16">
        <f t="shared" si="95"/>
        <v>1</v>
      </c>
      <c r="DO41">
        <v>1</v>
      </c>
      <c r="DP41">
        <v>52365</v>
      </c>
      <c r="DQ41" s="16">
        <f t="shared" si="96"/>
        <v>1</v>
      </c>
      <c r="DR41">
        <v>1</v>
      </c>
      <c r="DS41">
        <v>0</v>
      </c>
      <c r="DT41">
        <v>1</v>
      </c>
      <c r="DU41">
        <v>1</v>
      </c>
      <c r="DV41">
        <v>1</v>
      </c>
      <c r="DW41">
        <v>1</v>
      </c>
      <c r="DX41">
        <v>47880</v>
      </c>
      <c r="DY41">
        <v>45029</v>
      </c>
      <c r="DZ41">
        <v>42631</v>
      </c>
      <c r="EA41">
        <v>47909</v>
      </c>
      <c r="EB41" s="16">
        <f t="shared" si="97"/>
        <v>0.91435118877112576</v>
      </c>
      <c r="EC41" s="16">
        <f t="shared" si="98"/>
        <v>0.85990642604793277</v>
      </c>
      <c r="ED41" s="16">
        <f t="shared" si="99"/>
        <v>0.81411247970972977</v>
      </c>
      <c r="EE41" s="16">
        <f t="shared" si="100"/>
        <v>0.91490499379356438</v>
      </c>
      <c r="EF41">
        <v>1</v>
      </c>
      <c r="EG41">
        <v>1</v>
      </c>
      <c r="EH41">
        <v>1</v>
      </c>
      <c r="EI41">
        <v>1</v>
      </c>
      <c r="EJ41">
        <v>47865</v>
      </c>
      <c r="EK41">
        <v>43437</v>
      </c>
      <c r="EL41">
        <v>9916</v>
      </c>
      <c r="EM41">
        <v>50833</v>
      </c>
      <c r="EN41" s="16">
        <f t="shared" si="101"/>
        <v>0.91406473789745057</v>
      </c>
      <c r="EO41" s="16">
        <f t="shared" si="102"/>
        <v>0.82950443998854195</v>
      </c>
      <c r="EP41" s="16">
        <f t="shared" si="103"/>
        <v>0.18936312422419554</v>
      </c>
      <c r="EQ41" s="16">
        <f t="shared" si="104"/>
        <v>0.9707438174353098</v>
      </c>
      <c r="ER41">
        <v>1</v>
      </c>
      <c r="ES41">
        <v>1</v>
      </c>
      <c r="ET41">
        <v>1</v>
      </c>
      <c r="EU41">
        <v>1</v>
      </c>
      <c r="EV41">
        <v>1</v>
      </c>
      <c r="EW41">
        <v>1</v>
      </c>
      <c r="EX41">
        <v>52365</v>
      </c>
      <c r="EY41">
        <v>52365</v>
      </c>
      <c r="EZ41">
        <v>52365</v>
      </c>
      <c r="FA41">
        <v>47028</v>
      </c>
      <c r="FB41">
        <v>52365</v>
      </c>
      <c r="FC41">
        <v>6588</v>
      </c>
      <c r="FD41" s="16">
        <f t="shared" si="105"/>
        <v>1</v>
      </c>
      <c r="FE41" s="16">
        <f t="shared" si="106"/>
        <v>1</v>
      </c>
      <c r="FF41" s="16">
        <f t="shared" si="107"/>
        <v>1</v>
      </c>
      <c r="FG41" s="16">
        <f t="shared" si="108"/>
        <v>0.89808077914637641</v>
      </c>
      <c r="FH41" s="16">
        <f t="shared" si="109"/>
        <v>1</v>
      </c>
      <c r="FI41" s="16">
        <f t="shared" si="110"/>
        <v>0.12580922371813233</v>
      </c>
      <c r="FJ41">
        <v>1</v>
      </c>
      <c r="FK41">
        <v>36997</v>
      </c>
      <c r="FL41" s="16">
        <f t="shared" si="111"/>
        <v>0.70652153155733788</v>
      </c>
      <c r="FM41">
        <v>1</v>
      </c>
      <c r="FN41">
        <v>27096</v>
      </c>
      <c r="FO41" s="16">
        <f t="shared" si="112"/>
        <v>0.51744485820681752</v>
      </c>
      <c r="FP41">
        <v>0</v>
      </c>
      <c r="FQ41">
        <v>1</v>
      </c>
      <c r="FR41">
        <v>1</v>
      </c>
      <c r="FS41">
        <v>1</v>
      </c>
      <c r="FT41">
        <v>27594</v>
      </c>
      <c r="FU41" s="16">
        <f t="shared" si="113"/>
        <v>0.52695502721283305</v>
      </c>
      <c r="FV41">
        <v>0</v>
      </c>
      <c r="FW41">
        <v>0</v>
      </c>
      <c r="FX41" t="s">
        <v>1148</v>
      </c>
      <c r="FY41" s="16" t="str">
        <f t="shared" si="114"/>
        <v>No Data</v>
      </c>
      <c r="FZ41">
        <v>1</v>
      </c>
      <c r="GA41">
        <v>52365</v>
      </c>
      <c r="GB41" s="16">
        <f t="shared" si="115"/>
        <v>1</v>
      </c>
      <c r="GC41">
        <v>1</v>
      </c>
      <c r="GD41">
        <v>52365</v>
      </c>
      <c r="GE41" s="16">
        <f t="shared" si="116"/>
        <v>1</v>
      </c>
      <c r="GF41">
        <v>1</v>
      </c>
      <c r="GG41">
        <v>0</v>
      </c>
      <c r="GH41">
        <v>1267530</v>
      </c>
      <c r="GI41">
        <v>1</v>
      </c>
      <c r="GJ41">
        <v>1267530</v>
      </c>
      <c r="GK41" s="16">
        <f t="shared" si="117"/>
        <v>1</v>
      </c>
      <c r="GL41">
        <v>1</v>
      </c>
      <c r="GM41">
        <v>1267530</v>
      </c>
      <c r="GN41" s="16">
        <f t="shared" si="118"/>
        <v>1</v>
      </c>
      <c r="GO41">
        <v>1</v>
      </c>
      <c r="GP41">
        <v>1267530</v>
      </c>
      <c r="GQ41" s="16">
        <f t="shared" si="119"/>
        <v>1</v>
      </c>
      <c r="GR41">
        <v>1</v>
      </c>
      <c r="GS41">
        <v>1267530</v>
      </c>
      <c r="GT41" s="16">
        <f t="shared" si="120"/>
        <v>1</v>
      </c>
      <c r="GU41">
        <v>1</v>
      </c>
      <c r="GV41">
        <v>1267530</v>
      </c>
      <c r="GW41" s="16">
        <f t="shared" si="121"/>
        <v>1</v>
      </c>
      <c r="GX41">
        <v>0</v>
      </c>
      <c r="GY41">
        <v>0</v>
      </c>
      <c r="GZ41">
        <v>1</v>
      </c>
      <c r="HA41">
        <v>1267530</v>
      </c>
      <c r="HB41" s="16">
        <f t="shared" si="122"/>
        <v>1</v>
      </c>
      <c r="HC41">
        <v>0</v>
      </c>
      <c r="HD41" t="s">
        <v>1148</v>
      </c>
      <c r="HE41" s="16" t="str">
        <f t="shared" si="123"/>
        <v>No Data</v>
      </c>
      <c r="HF41">
        <v>1</v>
      </c>
      <c r="HG41">
        <v>1267530</v>
      </c>
      <c r="HH41" s="16">
        <f t="shared" si="124"/>
        <v>1</v>
      </c>
      <c r="HI41">
        <v>1</v>
      </c>
      <c r="HJ41">
        <v>1267530</v>
      </c>
      <c r="HK41" s="16">
        <f t="shared" si="125"/>
        <v>1</v>
      </c>
      <c r="HL41">
        <v>0</v>
      </c>
      <c r="HM41">
        <v>1</v>
      </c>
      <c r="HN41">
        <v>1</v>
      </c>
      <c r="HO41">
        <v>1267530</v>
      </c>
      <c r="HP41" s="16">
        <f t="shared" si="126"/>
        <v>1</v>
      </c>
      <c r="HQ41">
        <v>1</v>
      </c>
      <c r="HR41">
        <v>1265665</v>
      </c>
      <c r="HS41" s="16">
        <f t="shared" si="127"/>
        <v>0.99852863443074324</v>
      </c>
      <c r="HT41">
        <v>1</v>
      </c>
      <c r="HU41">
        <v>1265521</v>
      </c>
      <c r="HV41" s="16">
        <f t="shared" si="128"/>
        <v>0.99841502765220547</v>
      </c>
      <c r="HW41">
        <v>0</v>
      </c>
      <c r="HX41">
        <v>0</v>
      </c>
      <c r="HY41">
        <v>0</v>
      </c>
      <c r="HZ41">
        <v>0</v>
      </c>
      <c r="IA41">
        <v>1</v>
      </c>
      <c r="IB41">
        <v>1</v>
      </c>
      <c r="IC41">
        <v>1025710</v>
      </c>
      <c r="ID41">
        <v>1025712</v>
      </c>
      <c r="IE41" s="16">
        <f t="shared" si="129"/>
        <v>0.9999980501349307</v>
      </c>
      <c r="IF41">
        <v>1369</v>
      </c>
      <c r="IG41">
        <v>4069</v>
      </c>
      <c r="IH41" s="16">
        <f t="shared" si="130"/>
        <v>0.33644630130253134</v>
      </c>
      <c r="II41">
        <v>80</v>
      </c>
      <c r="IJ41">
        <v>7656</v>
      </c>
      <c r="IK41" s="16">
        <f t="shared" si="131"/>
        <v>0.14817084849645662</v>
      </c>
      <c r="IL41">
        <v>9508</v>
      </c>
      <c r="IM41">
        <v>12599</v>
      </c>
      <c r="IN41" s="16">
        <f t="shared" si="132"/>
        <v>0.42342463129668645</v>
      </c>
      <c r="IO41">
        <v>9168</v>
      </c>
      <c r="IP41">
        <v>2980</v>
      </c>
      <c r="IQ41" s="16">
        <f t="shared" si="133"/>
        <v>0.23267573261827237</v>
      </c>
      <c r="IR41">
        <v>4574</v>
      </c>
      <c r="IS41">
        <v>1470</v>
      </c>
      <c r="IT41" s="16">
        <f t="shared" si="134"/>
        <v>0.11576326374257805</v>
      </c>
      <c r="IU41">
        <v>1027</v>
      </c>
      <c r="IV41">
        <v>462</v>
      </c>
      <c r="IW41" s="16">
        <f t="shared" si="135"/>
        <v>2.851944072016855E-2</v>
      </c>
      <c r="IX41">
        <v>85</v>
      </c>
      <c r="IY41">
        <v>2601</v>
      </c>
      <c r="IZ41" s="16">
        <f t="shared" si="136"/>
        <v>5.1446083125837962E-2</v>
      </c>
      <c r="JA41" s="4">
        <f t="shared" si="149"/>
        <v>24442</v>
      </c>
      <c r="JB41" s="4">
        <f t="shared" si="150"/>
        <v>27768</v>
      </c>
      <c r="JC41">
        <v>978758</v>
      </c>
      <c r="JD41">
        <v>131223</v>
      </c>
      <c r="JE41">
        <v>132960</v>
      </c>
      <c r="JF41">
        <v>15771</v>
      </c>
      <c r="JG41">
        <v>32782</v>
      </c>
      <c r="JH41">
        <v>5840</v>
      </c>
      <c r="JI41">
        <v>23450</v>
      </c>
      <c r="JJ41">
        <v>6031</v>
      </c>
      <c r="JK41">
        <v>26404</v>
      </c>
      <c r="JL41">
        <v>19381</v>
      </c>
      <c r="JM41">
        <f t="shared" si="137"/>
        <v>1194354</v>
      </c>
      <c r="JN41">
        <f t="shared" si="138"/>
        <v>178246</v>
      </c>
      <c r="JO41" s="16">
        <f t="shared" si="139"/>
        <v>0.81948735467039091</v>
      </c>
      <c r="JP41" s="16">
        <f t="shared" si="140"/>
        <v>0.73619043344591184</v>
      </c>
      <c r="JQ41" s="16">
        <f t="shared" si="141"/>
        <v>0.11132377837726504</v>
      </c>
      <c r="JR41" s="16">
        <f t="shared" si="142"/>
        <v>8.8478843845023164E-2</v>
      </c>
      <c r="JS41" s="16">
        <f t="shared" si="143"/>
        <v>2.7447473697078086E-2</v>
      </c>
      <c r="JT41" s="16">
        <f t="shared" si="144"/>
        <v>3.2763708582520784E-2</v>
      </c>
      <c r="JU41" s="16">
        <f t="shared" si="145"/>
        <v>1.9634044847674979E-2</v>
      </c>
      <c r="JV41" s="16">
        <f t="shared" si="146"/>
        <v>3.3835261380339529E-2</v>
      </c>
      <c r="JW41" s="16">
        <f t="shared" si="147"/>
        <v>2.210734840759105E-2</v>
      </c>
      <c r="JX41" s="16">
        <f t="shared" si="148"/>
        <v>0.10873175274620468</v>
      </c>
      <c r="JY41">
        <v>1</v>
      </c>
      <c r="JZ41">
        <v>1</v>
      </c>
      <c r="KA41">
        <v>1</v>
      </c>
      <c r="KB41">
        <v>1</v>
      </c>
      <c r="KC41">
        <v>1</v>
      </c>
      <c r="KD41">
        <v>1</v>
      </c>
      <c r="KE41">
        <v>1</v>
      </c>
      <c r="KF41">
        <v>1</v>
      </c>
      <c r="KG41">
        <v>1</v>
      </c>
      <c r="KH41">
        <v>1</v>
      </c>
      <c r="KI41">
        <v>0</v>
      </c>
      <c r="KJ41">
        <v>1</v>
      </c>
      <c r="KK41">
        <v>1</v>
      </c>
      <c r="KL41">
        <v>1</v>
      </c>
      <c r="KM41">
        <v>1</v>
      </c>
      <c r="KN41">
        <v>1</v>
      </c>
      <c r="KO41">
        <v>1</v>
      </c>
      <c r="KP41">
        <v>1</v>
      </c>
      <c r="KQ41">
        <v>1</v>
      </c>
      <c r="KR41">
        <v>0</v>
      </c>
      <c r="KS41">
        <v>1</v>
      </c>
      <c r="KT41">
        <v>1</v>
      </c>
      <c r="KU41">
        <v>1</v>
      </c>
      <c r="KV41">
        <v>1</v>
      </c>
      <c r="KW41">
        <v>1</v>
      </c>
      <c r="KX41">
        <v>1</v>
      </c>
      <c r="KY41">
        <v>1</v>
      </c>
      <c r="KZ41">
        <v>1</v>
      </c>
      <c r="LA41">
        <v>0</v>
      </c>
      <c r="LB41">
        <v>0</v>
      </c>
      <c r="LC41">
        <v>0</v>
      </c>
      <c r="LD41">
        <v>0</v>
      </c>
      <c r="LE41">
        <v>0</v>
      </c>
      <c r="LF41">
        <v>0</v>
      </c>
      <c r="LG41">
        <v>1</v>
      </c>
      <c r="LH41">
        <v>1</v>
      </c>
      <c r="LI41">
        <v>0</v>
      </c>
      <c r="LJ41">
        <v>0</v>
      </c>
      <c r="LK41">
        <v>1</v>
      </c>
      <c r="LL41">
        <v>1</v>
      </c>
      <c r="LM41">
        <v>1</v>
      </c>
      <c r="LN41">
        <v>1</v>
      </c>
      <c r="LO41">
        <v>1</v>
      </c>
      <c r="LP41">
        <v>1</v>
      </c>
      <c r="LQ41">
        <v>0</v>
      </c>
      <c r="LR41">
        <v>1</v>
      </c>
      <c r="LS41">
        <v>1</v>
      </c>
      <c r="LT41">
        <v>1</v>
      </c>
      <c r="LU41" t="s">
        <v>1148</v>
      </c>
      <c r="LV41" t="s">
        <v>1148</v>
      </c>
      <c r="LW41">
        <v>0</v>
      </c>
      <c r="LX41" t="s">
        <v>1148</v>
      </c>
      <c r="LY41" t="s">
        <v>1148</v>
      </c>
      <c r="LZ41" t="s">
        <v>1148</v>
      </c>
      <c r="MA41">
        <v>1</v>
      </c>
      <c r="MB41">
        <v>1</v>
      </c>
      <c r="MC41">
        <v>1</v>
      </c>
      <c r="MD41" t="s">
        <v>1148</v>
      </c>
      <c r="ME41">
        <v>1</v>
      </c>
      <c r="MF41">
        <v>1</v>
      </c>
      <c r="MG41" t="s">
        <v>1148</v>
      </c>
      <c r="MH41" t="s">
        <v>1148</v>
      </c>
      <c r="MI41">
        <v>0</v>
      </c>
      <c r="MJ41" t="s">
        <v>1148</v>
      </c>
      <c r="MK41" t="s">
        <v>1148</v>
      </c>
      <c r="ML41" t="s">
        <v>1148</v>
      </c>
      <c r="MM41">
        <v>4</v>
      </c>
      <c r="MN41">
        <v>0</v>
      </c>
      <c r="MO41">
        <v>0</v>
      </c>
      <c r="MP41">
        <v>0</v>
      </c>
      <c r="MQ41" t="s">
        <v>1148</v>
      </c>
      <c r="MR41" t="s">
        <v>1148</v>
      </c>
      <c r="MS41" t="s">
        <v>1148</v>
      </c>
      <c r="MT41" t="s">
        <v>1148</v>
      </c>
      <c r="MU41" t="s">
        <v>1148</v>
      </c>
      <c r="MV41" t="s">
        <v>1148</v>
      </c>
      <c r="MW41">
        <v>1</v>
      </c>
      <c r="MX41" s="12">
        <v>42101.500798611109</v>
      </c>
      <c r="MY41" t="s">
        <v>1248</v>
      </c>
      <c r="MZ41" s="12">
        <v>42151.504097418983</v>
      </c>
      <c r="NA41" t="s">
        <v>1248</v>
      </c>
      <c r="NB41" s="12">
        <v>42151.504097418983</v>
      </c>
      <c r="NC41" t="s">
        <v>1248</v>
      </c>
    </row>
    <row r="42" spans="1:367" x14ac:dyDescent="0.3">
      <c r="A42" t="s">
        <v>1247</v>
      </c>
      <c r="B42">
        <v>1</v>
      </c>
      <c r="C42">
        <v>1</v>
      </c>
      <c r="D42">
        <v>1</v>
      </c>
      <c r="E42">
        <v>0</v>
      </c>
      <c r="F42" t="s">
        <v>1148</v>
      </c>
      <c r="G42">
        <v>1</v>
      </c>
      <c r="H42">
        <v>1</v>
      </c>
      <c r="I42">
        <v>1</v>
      </c>
      <c r="J42">
        <v>1</v>
      </c>
      <c r="K42">
        <v>1</v>
      </c>
      <c r="L42">
        <v>1</v>
      </c>
      <c r="M42">
        <v>1</v>
      </c>
      <c r="N42">
        <v>1</v>
      </c>
      <c r="O42">
        <v>0</v>
      </c>
      <c r="P42">
        <v>1</v>
      </c>
      <c r="Q42">
        <v>1</v>
      </c>
      <c r="R42">
        <v>1</v>
      </c>
      <c r="S42">
        <v>0</v>
      </c>
      <c r="T42" t="s">
        <v>1148</v>
      </c>
      <c r="U42" t="s">
        <v>1148</v>
      </c>
      <c r="V42">
        <v>1</v>
      </c>
      <c r="W42">
        <v>1</v>
      </c>
      <c r="X42" t="s">
        <v>1148</v>
      </c>
      <c r="Y42" t="s">
        <v>1148</v>
      </c>
      <c r="Z42" t="s">
        <v>1148</v>
      </c>
      <c r="AA42" t="s">
        <v>1148</v>
      </c>
      <c r="AB42" t="s">
        <v>1148</v>
      </c>
      <c r="AC42" t="s">
        <v>1148</v>
      </c>
      <c r="AD42">
        <v>1</v>
      </c>
      <c r="AE42">
        <v>1</v>
      </c>
      <c r="AF42">
        <v>1</v>
      </c>
      <c r="AG42">
        <v>1</v>
      </c>
      <c r="AH42">
        <v>1</v>
      </c>
      <c r="AI42">
        <v>1</v>
      </c>
      <c r="AJ42">
        <v>1</v>
      </c>
      <c r="AK42">
        <v>1</v>
      </c>
      <c r="AL42">
        <v>1</v>
      </c>
      <c r="AM42">
        <v>1</v>
      </c>
      <c r="AN42">
        <v>1</v>
      </c>
      <c r="AO42">
        <v>0</v>
      </c>
      <c r="AP42">
        <v>1</v>
      </c>
      <c r="AQ42">
        <v>1</v>
      </c>
      <c r="AR42">
        <v>1</v>
      </c>
      <c r="AS42">
        <v>0</v>
      </c>
      <c r="AT42">
        <v>2</v>
      </c>
      <c r="AU42" t="s">
        <v>1148</v>
      </c>
      <c r="AV42" s="13">
        <v>45383</v>
      </c>
      <c r="AW42">
        <v>25379</v>
      </c>
      <c r="AX42">
        <v>25058</v>
      </c>
      <c r="AY42" s="16">
        <f t="shared" si="77"/>
        <v>0.55921820946169265</v>
      </c>
      <c r="AZ42" s="16">
        <f t="shared" si="78"/>
        <v>1.1113632858118678</v>
      </c>
      <c r="BA42" s="13">
        <v>261592.33333333331</v>
      </c>
      <c r="BB42">
        <v>300569</v>
      </c>
      <c r="BC42" s="16">
        <f t="shared" si="79"/>
        <v>1.1489977407594769</v>
      </c>
      <c r="BD42">
        <v>269532</v>
      </c>
      <c r="BE42" s="16">
        <f t="shared" si="151"/>
        <v>1.0303512972474984</v>
      </c>
      <c r="BF42" s="13">
        <v>339686</v>
      </c>
      <c r="BG42">
        <v>457792</v>
      </c>
      <c r="BH42" s="16">
        <f t="shared" si="80"/>
        <v>1.3476916917388411</v>
      </c>
      <c r="BI42">
        <v>251811</v>
      </c>
      <c r="BJ42" s="16">
        <f t="shared" si="81"/>
        <v>0.74130520539557121</v>
      </c>
      <c r="BK42" s="13">
        <v>3063497</v>
      </c>
      <c r="BL42">
        <v>2833837</v>
      </c>
      <c r="BM42" s="16">
        <f t="shared" si="82"/>
        <v>0.92503338504983035</v>
      </c>
      <c r="BN42">
        <v>2405656</v>
      </c>
      <c r="BO42" s="16">
        <f t="shared" si="83"/>
        <v>0.78526468281183237</v>
      </c>
      <c r="BP42">
        <v>232</v>
      </c>
      <c r="BQ42">
        <v>0</v>
      </c>
      <c r="BR42">
        <v>229</v>
      </c>
      <c r="BS42">
        <v>0</v>
      </c>
      <c r="BT42">
        <v>417</v>
      </c>
      <c r="BU42">
        <v>983</v>
      </c>
      <c r="BV42">
        <v>405</v>
      </c>
      <c r="BW42">
        <v>893</v>
      </c>
      <c r="BX42" s="13">
        <v>64612.833333333336</v>
      </c>
      <c r="BY42" s="13">
        <v>64612.833333333336</v>
      </c>
      <c r="BZ42">
        <v>38386</v>
      </c>
      <c r="CA42">
        <v>40259</v>
      </c>
      <c r="CB42" s="16">
        <f t="shared" si="84"/>
        <v>0.59409250484294918</v>
      </c>
      <c r="CC42" s="16">
        <f t="shared" si="85"/>
        <v>0.62308055417267461</v>
      </c>
      <c r="CD42" s="17">
        <v>244991</v>
      </c>
      <c r="CE42" s="17">
        <v>244991</v>
      </c>
      <c r="CF42">
        <v>266963</v>
      </c>
      <c r="CG42">
        <v>267523</v>
      </c>
      <c r="CH42" s="16">
        <f t="shared" si="86"/>
        <v>1.0896849272014073</v>
      </c>
      <c r="CI42" s="16">
        <f t="shared" si="87"/>
        <v>1.0919707254552209</v>
      </c>
      <c r="CJ42" s="13">
        <v>119797</v>
      </c>
      <c r="CK42" s="13">
        <v>119797</v>
      </c>
      <c r="CL42">
        <v>38065</v>
      </c>
      <c r="CM42">
        <v>38093</v>
      </c>
      <c r="CN42" s="16">
        <f t="shared" si="88"/>
        <v>0.31774585340200506</v>
      </c>
      <c r="CO42" s="16">
        <f t="shared" si="89"/>
        <v>0.31797958212643057</v>
      </c>
      <c r="CP42" s="13">
        <v>125194</v>
      </c>
      <c r="CQ42" s="13">
        <v>125194</v>
      </c>
      <c r="CR42">
        <v>21070</v>
      </c>
      <c r="CS42">
        <v>21074</v>
      </c>
      <c r="CT42" s="16">
        <f t="shared" si="90"/>
        <v>0.1682988002619934</v>
      </c>
      <c r="CU42" s="16">
        <f t="shared" si="91"/>
        <v>0.16833075067495248</v>
      </c>
      <c r="CV42">
        <v>50437</v>
      </c>
      <c r="CW42">
        <v>1</v>
      </c>
      <c r="CX42">
        <v>1</v>
      </c>
      <c r="CY42">
        <v>1</v>
      </c>
      <c r="CZ42">
        <v>1</v>
      </c>
      <c r="DA42">
        <v>50434</v>
      </c>
      <c r="DB42" s="16">
        <f t="shared" si="92"/>
        <v>0.9999405198564546</v>
      </c>
      <c r="DC42">
        <v>1</v>
      </c>
      <c r="DD42">
        <v>27691</v>
      </c>
      <c r="DE42" s="16">
        <f t="shared" si="93"/>
        <v>0.54902155163867794</v>
      </c>
      <c r="DF42">
        <v>1</v>
      </c>
      <c r="DG42">
        <v>50437</v>
      </c>
      <c r="DH42" s="16">
        <f t="shared" si="94"/>
        <v>1</v>
      </c>
      <c r="DI42">
        <v>1</v>
      </c>
      <c r="DJ42">
        <v>1</v>
      </c>
      <c r="DK42">
        <v>1</v>
      </c>
      <c r="DL42">
        <v>1</v>
      </c>
      <c r="DM42">
        <v>50437</v>
      </c>
      <c r="DN42" s="16">
        <f t="shared" si="95"/>
        <v>1</v>
      </c>
      <c r="DO42">
        <v>1</v>
      </c>
      <c r="DP42">
        <v>50437</v>
      </c>
      <c r="DQ42" s="16">
        <f t="shared" si="96"/>
        <v>1</v>
      </c>
      <c r="DR42">
        <v>1</v>
      </c>
      <c r="DS42">
        <v>1</v>
      </c>
      <c r="DT42">
        <v>1</v>
      </c>
      <c r="DU42">
        <v>1</v>
      </c>
      <c r="DV42">
        <v>1</v>
      </c>
      <c r="DW42">
        <v>1</v>
      </c>
      <c r="DX42">
        <v>48944</v>
      </c>
      <c r="DY42">
        <v>18148</v>
      </c>
      <c r="DZ42">
        <v>48944</v>
      </c>
      <c r="EA42">
        <v>48946</v>
      </c>
      <c r="EB42" s="16">
        <f t="shared" si="97"/>
        <v>0.97039871522889942</v>
      </c>
      <c r="EC42" s="16">
        <f t="shared" si="98"/>
        <v>0.35981521502071889</v>
      </c>
      <c r="ED42" s="16">
        <f t="shared" si="99"/>
        <v>0.97039871522889942</v>
      </c>
      <c r="EE42" s="16">
        <f t="shared" si="100"/>
        <v>0.97043836865792965</v>
      </c>
      <c r="EF42">
        <v>1</v>
      </c>
      <c r="EG42">
        <v>1</v>
      </c>
      <c r="EH42">
        <v>1</v>
      </c>
      <c r="EI42">
        <v>1</v>
      </c>
      <c r="EJ42">
        <v>46720</v>
      </c>
      <c r="EK42">
        <v>10283</v>
      </c>
      <c r="EL42">
        <v>47622</v>
      </c>
      <c r="EM42">
        <v>42731</v>
      </c>
      <c r="EN42" s="16">
        <f t="shared" si="101"/>
        <v>0.92630410214723313</v>
      </c>
      <c r="EO42" s="16">
        <f t="shared" si="102"/>
        <v>0.20387810535916093</v>
      </c>
      <c r="EP42" s="16">
        <f t="shared" si="103"/>
        <v>0.94418779863988733</v>
      </c>
      <c r="EQ42" s="16">
        <f t="shared" si="104"/>
        <v>0.84721533794634896</v>
      </c>
      <c r="ER42">
        <v>1</v>
      </c>
      <c r="ES42">
        <v>1</v>
      </c>
      <c r="ET42">
        <v>1</v>
      </c>
      <c r="EU42">
        <v>1</v>
      </c>
      <c r="EV42">
        <v>1</v>
      </c>
      <c r="EW42">
        <v>1</v>
      </c>
      <c r="EX42">
        <v>49904</v>
      </c>
      <c r="EY42">
        <v>49922</v>
      </c>
      <c r="EZ42">
        <v>50078</v>
      </c>
      <c r="FA42">
        <v>50437</v>
      </c>
      <c r="FB42">
        <v>49898</v>
      </c>
      <c r="FC42">
        <v>17692</v>
      </c>
      <c r="FD42" s="16">
        <f t="shared" si="105"/>
        <v>0.98943236116343158</v>
      </c>
      <c r="FE42" s="16">
        <f t="shared" si="106"/>
        <v>0.98978924202470409</v>
      </c>
      <c r="FF42" s="16">
        <f t="shared" si="107"/>
        <v>0.99288220948906558</v>
      </c>
      <c r="FG42" s="16">
        <f t="shared" si="108"/>
        <v>1</v>
      </c>
      <c r="FH42" s="16">
        <f t="shared" si="109"/>
        <v>0.98931340087634079</v>
      </c>
      <c r="FI42" s="16">
        <f t="shared" si="110"/>
        <v>0.35077423320181611</v>
      </c>
      <c r="FJ42">
        <v>1</v>
      </c>
      <c r="FK42">
        <v>46500</v>
      </c>
      <c r="FL42" s="16">
        <f t="shared" si="111"/>
        <v>0.92194222495390288</v>
      </c>
      <c r="FM42">
        <v>1</v>
      </c>
      <c r="FN42">
        <v>42789</v>
      </c>
      <c r="FO42" s="16">
        <f t="shared" si="112"/>
        <v>0.84836528738822692</v>
      </c>
      <c r="FP42">
        <v>1</v>
      </c>
      <c r="FQ42">
        <v>1</v>
      </c>
      <c r="FR42">
        <v>1</v>
      </c>
      <c r="FS42">
        <v>1</v>
      </c>
      <c r="FT42">
        <v>42326</v>
      </c>
      <c r="FU42" s="16">
        <f t="shared" si="113"/>
        <v>0.83918551856771817</v>
      </c>
      <c r="FV42">
        <v>0</v>
      </c>
      <c r="FW42">
        <v>1</v>
      </c>
      <c r="FX42">
        <v>0</v>
      </c>
      <c r="FY42" s="16">
        <f t="shared" si="114"/>
        <v>0</v>
      </c>
      <c r="FZ42">
        <v>1</v>
      </c>
      <c r="GA42">
        <v>50437</v>
      </c>
      <c r="GB42" s="16">
        <f t="shared" si="115"/>
        <v>1</v>
      </c>
      <c r="GC42">
        <v>1</v>
      </c>
      <c r="GD42">
        <v>50437</v>
      </c>
      <c r="GE42" s="16">
        <f t="shared" si="116"/>
        <v>1</v>
      </c>
      <c r="GF42">
        <v>1</v>
      </c>
      <c r="GG42">
        <v>1</v>
      </c>
      <c r="GH42">
        <v>2603683</v>
      </c>
      <c r="GI42">
        <v>1</v>
      </c>
      <c r="GJ42">
        <v>2603683</v>
      </c>
      <c r="GK42" s="16">
        <f t="shared" si="117"/>
        <v>1</v>
      </c>
      <c r="GL42">
        <v>1</v>
      </c>
      <c r="GM42">
        <v>2603683</v>
      </c>
      <c r="GN42" s="16">
        <f t="shared" si="118"/>
        <v>1</v>
      </c>
      <c r="GO42">
        <v>1</v>
      </c>
      <c r="GP42">
        <v>1896831</v>
      </c>
      <c r="GQ42" s="16">
        <f t="shared" si="119"/>
        <v>0.72851841026730213</v>
      </c>
      <c r="GR42">
        <v>1</v>
      </c>
      <c r="GS42">
        <v>2307645</v>
      </c>
      <c r="GT42" s="16">
        <f t="shared" si="120"/>
        <v>0.88630029078040606</v>
      </c>
      <c r="GU42">
        <v>1</v>
      </c>
      <c r="GV42">
        <v>810199</v>
      </c>
      <c r="GW42" s="16">
        <f t="shared" si="121"/>
        <v>0.31117420976363097</v>
      </c>
      <c r="GX42">
        <v>1</v>
      </c>
      <c r="GY42">
        <v>1</v>
      </c>
      <c r="GZ42">
        <v>1</v>
      </c>
      <c r="HA42">
        <v>1737002</v>
      </c>
      <c r="HB42" s="16">
        <f t="shared" si="122"/>
        <v>0.66713267321713132</v>
      </c>
      <c r="HC42">
        <v>1</v>
      </c>
      <c r="HD42">
        <v>1797445</v>
      </c>
      <c r="HE42" s="16">
        <f t="shared" si="123"/>
        <v>0.69034709678559181</v>
      </c>
      <c r="HF42">
        <v>1</v>
      </c>
      <c r="HG42">
        <v>611618</v>
      </c>
      <c r="HH42" s="16">
        <f t="shared" si="124"/>
        <v>0.23490494042477522</v>
      </c>
      <c r="HI42">
        <v>1</v>
      </c>
      <c r="HJ42">
        <v>1300050</v>
      </c>
      <c r="HK42" s="16">
        <f t="shared" si="125"/>
        <v>0.49931193620728792</v>
      </c>
      <c r="HL42">
        <v>1</v>
      </c>
      <c r="HM42">
        <v>1</v>
      </c>
      <c r="HN42">
        <v>1</v>
      </c>
      <c r="HO42">
        <v>294616</v>
      </c>
      <c r="HP42" s="16">
        <f t="shared" si="126"/>
        <v>0.11315355978435163</v>
      </c>
      <c r="HQ42">
        <v>1</v>
      </c>
      <c r="HR42">
        <v>294616</v>
      </c>
      <c r="HS42" s="16">
        <f t="shared" si="127"/>
        <v>0.11315355978435163</v>
      </c>
      <c r="HT42">
        <v>1</v>
      </c>
      <c r="HU42">
        <v>294616</v>
      </c>
      <c r="HV42" s="16">
        <f t="shared" si="128"/>
        <v>0.11315355978435163</v>
      </c>
      <c r="HW42">
        <v>1</v>
      </c>
      <c r="HX42">
        <v>1</v>
      </c>
      <c r="HY42">
        <v>1</v>
      </c>
      <c r="HZ42">
        <v>1</v>
      </c>
      <c r="IA42">
        <v>1</v>
      </c>
      <c r="IB42">
        <v>1</v>
      </c>
      <c r="IC42">
        <v>1253925</v>
      </c>
      <c r="ID42">
        <v>1349853</v>
      </c>
      <c r="IE42" s="16">
        <f t="shared" si="129"/>
        <v>0.92893448397714418</v>
      </c>
      <c r="IF42">
        <v>3543</v>
      </c>
      <c r="IG42">
        <v>73339</v>
      </c>
      <c r="IH42" s="16">
        <f t="shared" si="130"/>
        <v>4.8309903325652111E-2</v>
      </c>
      <c r="II42">
        <v>1</v>
      </c>
      <c r="IJ42">
        <v>4016</v>
      </c>
      <c r="IK42" s="16">
        <f t="shared" si="131"/>
        <v>7.8661366440166844E-2</v>
      </c>
      <c r="IL42">
        <v>2918</v>
      </c>
      <c r="IM42">
        <v>11096</v>
      </c>
      <c r="IN42" s="16">
        <f t="shared" si="132"/>
        <v>0.27442379618931989</v>
      </c>
      <c r="IO42">
        <v>15612</v>
      </c>
      <c r="IP42">
        <v>5478</v>
      </c>
      <c r="IQ42" s="16">
        <f t="shared" si="133"/>
        <v>0.41298686039908356</v>
      </c>
      <c r="IR42">
        <v>6473</v>
      </c>
      <c r="IS42">
        <v>1933</v>
      </c>
      <c r="IT42" s="16">
        <f t="shared" si="134"/>
        <v>0.16460728063132748</v>
      </c>
      <c r="IU42">
        <v>213</v>
      </c>
      <c r="IV42">
        <v>349</v>
      </c>
      <c r="IW42" s="16">
        <f t="shared" si="135"/>
        <v>1.1005150096931482E-2</v>
      </c>
      <c r="IX42">
        <v>162</v>
      </c>
      <c r="IY42">
        <v>2816</v>
      </c>
      <c r="IZ42" s="16">
        <f t="shared" si="136"/>
        <v>5.8315546243170736E-2</v>
      </c>
      <c r="JA42" s="4">
        <f t="shared" si="149"/>
        <v>25379</v>
      </c>
      <c r="JB42" s="4">
        <f t="shared" si="150"/>
        <v>25688</v>
      </c>
      <c r="JC42">
        <v>987628</v>
      </c>
      <c r="JD42">
        <v>623991</v>
      </c>
      <c r="JE42">
        <v>188012</v>
      </c>
      <c r="JF42">
        <v>343693</v>
      </c>
      <c r="JG42">
        <v>85083</v>
      </c>
      <c r="JH42">
        <v>98001</v>
      </c>
      <c r="JI42">
        <v>94821</v>
      </c>
      <c r="JJ42">
        <v>59554</v>
      </c>
      <c r="JK42">
        <v>69491</v>
      </c>
      <c r="JL42">
        <v>53409</v>
      </c>
      <c r="JM42">
        <f t="shared" si="137"/>
        <v>1425035</v>
      </c>
      <c r="JN42">
        <f t="shared" si="138"/>
        <v>1178648</v>
      </c>
      <c r="JO42" s="16">
        <f t="shared" si="139"/>
        <v>0.69305525829190162</v>
      </c>
      <c r="JP42" s="16">
        <f t="shared" si="140"/>
        <v>0.52941251332034667</v>
      </c>
      <c r="JQ42" s="16">
        <f t="shared" si="141"/>
        <v>0.13193500510513778</v>
      </c>
      <c r="JR42" s="16">
        <f t="shared" si="142"/>
        <v>0.29159935790838315</v>
      </c>
      <c r="JS42" s="16">
        <f t="shared" si="143"/>
        <v>5.9705901960302732E-2</v>
      </c>
      <c r="JT42" s="16">
        <f t="shared" si="144"/>
        <v>8.3146961603464312E-2</v>
      </c>
      <c r="JU42" s="16">
        <f t="shared" si="145"/>
        <v>6.6539418330076108E-2</v>
      </c>
      <c r="JV42" s="16">
        <f t="shared" si="146"/>
        <v>5.0527383917844851E-2</v>
      </c>
      <c r="JW42" s="16">
        <f t="shared" si="147"/>
        <v>4.8764416312581799E-2</v>
      </c>
      <c r="JX42" s="16">
        <f t="shared" si="148"/>
        <v>4.5313783249960972E-2</v>
      </c>
      <c r="JY42">
        <v>1</v>
      </c>
      <c r="JZ42">
        <v>1</v>
      </c>
      <c r="KA42">
        <v>1</v>
      </c>
      <c r="KB42">
        <v>1</v>
      </c>
      <c r="KC42">
        <v>1</v>
      </c>
      <c r="KD42">
        <v>1</v>
      </c>
      <c r="KE42">
        <v>1</v>
      </c>
      <c r="KF42">
        <v>1</v>
      </c>
      <c r="KG42">
        <v>0</v>
      </c>
      <c r="KH42">
        <v>1</v>
      </c>
      <c r="KI42">
        <v>0</v>
      </c>
      <c r="KJ42">
        <v>1</v>
      </c>
      <c r="KK42">
        <v>1</v>
      </c>
      <c r="KL42">
        <v>1</v>
      </c>
      <c r="KM42">
        <v>1</v>
      </c>
      <c r="KN42">
        <v>1</v>
      </c>
      <c r="KO42">
        <v>1</v>
      </c>
      <c r="KP42">
        <v>1</v>
      </c>
      <c r="KQ42">
        <v>1</v>
      </c>
      <c r="KR42">
        <v>0</v>
      </c>
      <c r="KS42">
        <v>1</v>
      </c>
      <c r="KT42">
        <v>0</v>
      </c>
      <c r="KU42">
        <v>1</v>
      </c>
      <c r="KV42">
        <v>0</v>
      </c>
      <c r="KW42">
        <v>1</v>
      </c>
      <c r="KX42">
        <v>0</v>
      </c>
      <c r="KY42">
        <v>1</v>
      </c>
      <c r="KZ42">
        <v>0</v>
      </c>
      <c r="LA42">
        <v>1</v>
      </c>
      <c r="LB42">
        <v>1</v>
      </c>
      <c r="LC42">
        <v>1</v>
      </c>
      <c r="LD42">
        <v>1</v>
      </c>
      <c r="LE42">
        <v>1</v>
      </c>
      <c r="LF42">
        <v>1</v>
      </c>
      <c r="LG42">
        <v>1</v>
      </c>
      <c r="LH42">
        <v>1</v>
      </c>
      <c r="LI42">
        <v>0</v>
      </c>
      <c r="LJ42">
        <v>0</v>
      </c>
      <c r="LK42">
        <v>1</v>
      </c>
      <c r="LL42">
        <v>1</v>
      </c>
      <c r="LM42">
        <v>1</v>
      </c>
      <c r="LN42">
        <v>1</v>
      </c>
      <c r="LO42">
        <v>1</v>
      </c>
      <c r="LP42">
        <v>1</v>
      </c>
      <c r="LQ42">
        <v>1</v>
      </c>
      <c r="LR42">
        <v>1</v>
      </c>
      <c r="LS42">
        <v>1</v>
      </c>
      <c r="LT42">
        <v>1</v>
      </c>
      <c r="LU42" t="s">
        <v>1148</v>
      </c>
      <c r="LV42">
        <v>1</v>
      </c>
      <c r="LW42">
        <v>1</v>
      </c>
      <c r="LX42">
        <v>1</v>
      </c>
      <c r="LY42">
        <v>1</v>
      </c>
      <c r="LZ42">
        <v>1</v>
      </c>
      <c r="MA42">
        <v>1</v>
      </c>
      <c r="MB42">
        <v>1</v>
      </c>
      <c r="MC42">
        <v>1</v>
      </c>
      <c r="MD42">
        <v>1</v>
      </c>
      <c r="ME42">
        <v>1</v>
      </c>
      <c r="MF42">
        <v>1</v>
      </c>
      <c r="MG42">
        <v>1</v>
      </c>
      <c r="MH42">
        <v>1</v>
      </c>
      <c r="MI42">
        <v>1</v>
      </c>
      <c r="MJ42">
        <v>1</v>
      </c>
      <c r="MK42" t="s">
        <v>1148</v>
      </c>
      <c r="ML42" t="s">
        <v>1148</v>
      </c>
      <c r="MM42">
        <v>1</v>
      </c>
      <c r="MN42">
        <v>0</v>
      </c>
      <c r="MO42">
        <v>1</v>
      </c>
      <c r="MP42">
        <v>1</v>
      </c>
      <c r="MQ42" t="s">
        <v>1246</v>
      </c>
      <c r="MR42" t="s">
        <v>1245</v>
      </c>
      <c r="MS42" t="s">
        <v>1244</v>
      </c>
      <c r="MT42" t="s">
        <v>1243</v>
      </c>
      <c r="MU42" t="s">
        <v>1242</v>
      </c>
      <c r="MV42" t="s">
        <v>1241</v>
      </c>
      <c r="MW42">
        <v>1</v>
      </c>
      <c r="MX42" s="12">
        <v>42107.721724537034</v>
      </c>
      <c r="MY42" t="s">
        <v>1240</v>
      </c>
      <c r="MZ42" s="12">
        <v>42173.710503090275</v>
      </c>
      <c r="NA42" t="s">
        <v>1203</v>
      </c>
      <c r="NB42" s="12">
        <v>42173.710503090275</v>
      </c>
      <c r="NC42" t="s">
        <v>1203</v>
      </c>
    </row>
    <row r="43" spans="1:367" x14ac:dyDescent="0.3">
      <c r="A43" t="s">
        <v>1239</v>
      </c>
      <c r="B43">
        <v>1</v>
      </c>
      <c r="C43">
        <v>0</v>
      </c>
      <c r="D43">
        <v>1</v>
      </c>
      <c r="E43">
        <v>0</v>
      </c>
      <c r="F43" t="s">
        <v>1148</v>
      </c>
      <c r="G43">
        <v>1</v>
      </c>
      <c r="H43">
        <v>1</v>
      </c>
      <c r="I43">
        <v>1</v>
      </c>
      <c r="J43">
        <v>1</v>
      </c>
      <c r="K43">
        <v>1</v>
      </c>
      <c r="L43">
        <v>1</v>
      </c>
      <c r="M43">
        <v>1</v>
      </c>
      <c r="N43">
        <v>1</v>
      </c>
      <c r="O43">
        <v>1</v>
      </c>
      <c r="P43">
        <v>1</v>
      </c>
      <c r="Q43">
        <v>1</v>
      </c>
      <c r="R43">
        <v>1</v>
      </c>
      <c r="S43">
        <v>1</v>
      </c>
      <c r="T43" t="s">
        <v>1148</v>
      </c>
      <c r="U43">
        <v>1</v>
      </c>
      <c r="V43" t="s">
        <v>1148</v>
      </c>
      <c r="W43" t="s">
        <v>1148</v>
      </c>
      <c r="X43" t="s">
        <v>1148</v>
      </c>
      <c r="Y43" t="s">
        <v>1148</v>
      </c>
      <c r="Z43" t="s">
        <v>1148</v>
      </c>
      <c r="AA43" t="s">
        <v>1148</v>
      </c>
      <c r="AB43" t="s">
        <v>1148</v>
      </c>
      <c r="AC43" t="s">
        <v>1148</v>
      </c>
      <c r="AD43">
        <v>1</v>
      </c>
      <c r="AE43">
        <v>1</v>
      </c>
      <c r="AF43">
        <v>1</v>
      </c>
      <c r="AG43">
        <v>0</v>
      </c>
      <c r="AH43" t="s">
        <v>1148</v>
      </c>
      <c r="AI43">
        <v>1</v>
      </c>
      <c r="AJ43">
        <v>1</v>
      </c>
      <c r="AK43">
        <v>1</v>
      </c>
      <c r="AL43">
        <v>1</v>
      </c>
      <c r="AM43">
        <v>1</v>
      </c>
      <c r="AN43">
        <v>1</v>
      </c>
      <c r="AO43">
        <v>1</v>
      </c>
      <c r="AP43">
        <v>1</v>
      </c>
      <c r="AQ43">
        <v>1</v>
      </c>
      <c r="AR43">
        <v>1</v>
      </c>
      <c r="AS43">
        <v>0</v>
      </c>
      <c r="AT43">
        <v>2</v>
      </c>
      <c r="AU43" t="s">
        <v>1148</v>
      </c>
      <c r="AV43" s="13">
        <v>119872.8</v>
      </c>
      <c r="AW43">
        <v>113141</v>
      </c>
      <c r="AX43">
        <v>8573</v>
      </c>
      <c r="AY43" s="16">
        <f t="shared" si="77"/>
        <v>0.94384213933436112</v>
      </c>
      <c r="AZ43" s="16">
        <f t="shared" si="78"/>
        <v>1.0153596145247294</v>
      </c>
      <c r="BA43" s="13">
        <v>689958.39999999991</v>
      </c>
      <c r="BB43">
        <v>714573</v>
      </c>
      <c r="BC43" s="16">
        <f t="shared" si="79"/>
        <v>1.0356754842031057</v>
      </c>
      <c r="BD43">
        <v>452821</v>
      </c>
      <c r="BE43" s="16">
        <f t="shared" si="151"/>
        <v>0.65630188718624205</v>
      </c>
      <c r="BF43" s="13">
        <v>971007.25</v>
      </c>
      <c r="BG43">
        <v>913338</v>
      </c>
      <c r="BH43" s="16">
        <f t="shared" si="80"/>
        <v>0.94060883685471963</v>
      </c>
      <c r="BI43">
        <v>457607</v>
      </c>
      <c r="BJ43" s="16">
        <f t="shared" si="81"/>
        <v>0.47127042563276433</v>
      </c>
      <c r="BK43" s="13">
        <v>8723064</v>
      </c>
      <c r="BL43">
        <v>3364858</v>
      </c>
      <c r="BM43" s="16">
        <f t="shared" si="82"/>
        <v>0.38574267023605469</v>
      </c>
      <c r="BN43">
        <v>2676455</v>
      </c>
      <c r="BO43" s="16">
        <f t="shared" si="83"/>
        <v>0.30682510182202033</v>
      </c>
      <c r="BP43">
        <v>298</v>
      </c>
      <c r="BQ43">
        <v>0</v>
      </c>
      <c r="BR43">
        <v>142</v>
      </c>
      <c r="BS43">
        <v>0</v>
      </c>
      <c r="BT43">
        <v>1465</v>
      </c>
      <c r="BU43">
        <v>6000</v>
      </c>
      <c r="BV43">
        <v>773</v>
      </c>
      <c r="BW43">
        <v>1863</v>
      </c>
      <c r="BX43" s="13">
        <v>171481.13333333333</v>
      </c>
      <c r="BY43" s="13">
        <v>171481.13333333333</v>
      </c>
      <c r="BZ43">
        <v>50388</v>
      </c>
      <c r="CA43">
        <v>55937</v>
      </c>
      <c r="CB43" s="16">
        <f t="shared" si="84"/>
        <v>0.29383990542011035</v>
      </c>
      <c r="CC43" s="16">
        <f t="shared" si="85"/>
        <v>0.32619915038272435</v>
      </c>
      <c r="CD43" s="17">
        <v>704187.75</v>
      </c>
      <c r="CE43" s="17">
        <v>704187.75</v>
      </c>
      <c r="CF43">
        <v>319912</v>
      </c>
      <c r="CG43">
        <v>320512</v>
      </c>
      <c r="CH43" s="16">
        <f t="shared" si="86"/>
        <v>0.4542992973109799</v>
      </c>
      <c r="CI43" s="16">
        <f t="shared" si="87"/>
        <v>0.4551513428059491</v>
      </c>
      <c r="CJ43" s="13">
        <v>342405.25</v>
      </c>
      <c r="CK43" s="13">
        <v>342405.25</v>
      </c>
      <c r="CL43">
        <v>63901</v>
      </c>
      <c r="CM43">
        <v>64921</v>
      </c>
      <c r="CN43" s="16">
        <f t="shared" si="88"/>
        <v>0.18662389084279521</v>
      </c>
      <c r="CO43" s="16">
        <f t="shared" si="89"/>
        <v>0.18960281712970231</v>
      </c>
      <c r="CP43" s="13">
        <v>361782.5</v>
      </c>
      <c r="CQ43" s="13">
        <v>361782.5</v>
      </c>
      <c r="CR43">
        <v>40608</v>
      </c>
      <c r="CS43">
        <v>41214</v>
      </c>
      <c r="CT43" s="16">
        <f t="shared" si="90"/>
        <v>0.11224423514127964</v>
      </c>
      <c r="CU43" s="16">
        <f t="shared" si="91"/>
        <v>0.11391927470234188</v>
      </c>
      <c r="CV43">
        <v>118554</v>
      </c>
      <c r="CW43">
        <v>1</v>
      </c>
      <c r="CX43">
        <v>1</v>
      </c>
      <c r="CY43">
        <v>1</v>
      </c>
      <c r="CZ43">
        <v>1</v>
      </c>
      <c r="DA43">
        <v>118554</v>
      </c>
      <c r="DB43" s="16">
        <f t="shared" si="92"/>
        <v>1</v>
      </c>
      <c r="DC43">
        <v>1</v>
      </c>
      <c r="DD43">
        <v>105156</v>
      </c>
      <c r="DE43" s="16">
        <f t="shared" si="93"/>
        <v>0.88698820790525834</v>
      </c>
      <c r="DF43">
        <v>1</v>
      </c>
      <c r="DG43">
        <v>118554</v>
      </c>
      <c r="DH43" s="16">
        <f t="shared" si="94"/>
        <v>1</v>
      </c>
      <c r="DI43">
        <v>1</v>
      </c>
      <c r="DJ43">
        <v>0</v>
      </c>
      <c r="DK43">
        <v>0</v>
      </c>
      <c r="DL43">
        <v>1</v>
      </c>
      <c r="DM43">
        <v>118554</v>
      </c>
      <c r="DN43" s="16">
        <f t="shared" si="95"/>
        <v>1</v>
      </c>
      <c r="DO43">
        <v>1</v>
      </c>
      <c r="DP43">
        <v>86964</v>
      </c>
      <c r="DQ43" s="16">
        <f t="shared" si="96"/>
        <v>0.73353914671795128</v>
      </c>
      <c r="DR43">
        <v>0</v>
      </c>
      <c r="DS43">
        <v>0</v>
      </c>
      <c r="DT43">
        <v>1</v>
      </c>
      <c r="DU43">
        <v>1</v>
      </c>
      <c r="DV43">
        <v>1</v>
      </c>
      <c r="DW43">
        <v>0</v>
      </c>
      <c r="DX43">
        <v>99206</v>
      </c>
      <c r="DY43">
        <v>80987</v>
      </c>
      <c r="DZ43">
        <v>99207</v>
      </c>
      <c r="EA43" t="s">
        <v>1148</v>
      </c>
      <c r="EB43" s="16">
        <f t="shared" si="97"/>
        <v>0.83680010796767723</v>
      </c>
      <c r="EC43" s="16">
        <f t="shared" si="98"/>
        <v>0.68312330246132569</v>
      </c>
      <c r="ED43" s="16">
        <f t="shared" si="99"/>
        <v>0.83680854294245666</v>
      </c>
      <c r="EE43" s="16" t="str">
        <f t="shared" si="100"/>
        <v>No Data</v>
      </c>
      <c r="EF43">
        <v>1</v>
      </c>
      <c r="EG43">
        <v>1</v>
      </c>
      <c r="EH43">
        <v>1</v>
      </c>
      <c r="EI43">
        <v>1</v>
      </c>
      <c r="EJ43">
        <v>110223</v>
      </c>
      <c r="EK43">
        <v>95721</v>
      </c>
      <c r="EL43">
        <v>110225</v>
      </c>
      <c r="EM43">
        <v>104359</v>
      </c>
      <c r="EN43" s="16">
        <f t="shared" si="101"/>
        <v>0.92972822511260689</v>
      </c>
      <c r="EO43" s="16">
        <f t="shared" si="102"/>
        <v>0.80740422086137964</v>
      </c>
      <c r="EP43" s="16">
        <f t="shared" si="103"/>
        <v>0.92974509506216574</v>
      </c>
      <c r="EQ43" s="16">
        <f t="shared" si="104"/>
        <v>0.88026553300605637</v>
      </c>
      <c r="ER43">
        <v>1</v>
      </c>
      <c r="ES43">
        <v>1</v>
      </c>
      <c r="ET43">
        <v>1</v>
      </c>
      <c r="EU43">
        <v>1</v>
      </c>
      <c r="EV43">
        <v>1</v>
      </c>
      <c r="EW43">
        <v>1</v>
      </c>
      <c r="EX43">
        <v>117971</v>
      </c>
      <c r="EY43">
        <v>118096</v>
      </c>
      <c r="EZ43">
        <v>118093</v>
      </c>
      <c r="FA43">
        <v>117965</v>
      </c>
      <c r="FB43">
        <v>117965</v>
      </c>
      <c r="FC43">
        <v>117965</v>
      </c>
      <c r="FD43" s="16">
        <f t="shared" si="105"/>
        <v>0.99508240970359496</v>
      </c>
      <c r="FE43" s="16">
        <f t="shared" si="106"/>
        <v>0.99613678155102314</v>
      </c>
      <c r="FF43" s="16">
        <f t="shared" si="107"/>
        <v>0.99611147662668487</v>
      </c>
      <c r="FG43" s="16">
        <f t="shared" si="108"/>
        <v>0.99503179985491841</v>
      </c>
      <c r="FH43" s="16">
        <f t="shared" si="109"/>
        <v>0.99503179985491841</v>
      </c>
      <c r="FI43" s="16">
        <f t="shared" si="110"/>
        <v>0.99503179985491841</v>
      </c>
      <c r="FJ43">
        <v>1</v>
      </c>
      <c r="FK43">
        <v>2486</v>
      </c>
      <c r="FL43" s="16">
        <f t="shared" si="111"/>
        <v>2.0969347301651568E-2</v>
      </c>
      <c r="FM43">
        <v>1</v>
      </c>
      <c r="FN43">
        <v>48054</v>
      </c>
      <c r="FO43" s="16">
        <f t="shared" si="112"/>
        <v>0.40533427805050865</v>
      </c>
      <c r="FP43">
        <v>0</v>
      </c>
      <c r="FQ43">
        <v>1</v>
      </c>
      <c r="FR43">
        <v>1</v>
      </c>
      <c r="FS43">
        <v>1</v>
      </c>
      <c r="FT43">
        <v>56789</v>
      </c>
      <c r="FU43" s="16">
        <f t="shared" si="113"/>
        <v>0.47901378274878958</v>
      </c>
      <c r="FV43">
        <v>0</v>
      </c>
      <c r="FW43">
        <v>0</v>
      </c>
      <c r="FX43" t="s">
        <v>1148</v>
      </c>
      <c r="FY43" s="16" t="str">
        <f t="shared" si="114"/>
        <v>No Data</v>
      </c>
      <c r="FZ43">
        <v>0</v>
      </c>
      <c r="GA43" t="s">
        <v>1148</v>
      </c>
      <c r="GB43" s="16" t="str">
        <f t="shared" si="115"/>
        <v>No Data</v>
      </c>
      <c r="GC43">
        <v>1</v>
      </c>
      <c r="GD43">
        <v>118554</v>
      </c>
      <c r="GE43" s="16">
        <f t="shared" si="116"/>
        <v>1</v>
      </c>
      <c r="GF43">
        <v>1</v>
      </c>
      <c r="GG43">
        <v>1</v>
      </c>
      <c r="GH43">
        <v>4113077</v>
      </c>
      <c r="GI43">
        <v>1</v>
      </c>
      <c r="GJ43">
        <v>4113077</v>
      </c>
      <c r="GK43" s="16">
        <f t="shared" si="117"/>
        <v>1</v>
      </c>
      <c r="GL43">
        <v>1</v>
      </c>
      <c r="GM43">
        <v>4113077</v>
      </c>
      <c r="GN43" s="16">
        <f t="shared" si="118"/>
        <v>1</v>
      </c>
      <c r="GO43">
        <v>1</v>
      </c>
      <c r="GP43">
        <v>3384344</v>
      </c>
      <c r="GQ43" s="16">
        <f t="shared" si="119"/>
        <v>0.82282534462641954</v>
      </c>
      <c r="GR43">
        <v>1</v>
      </c>
      <c r="GS43">
        <v>3780959</v>
      </c>
      <c r="GT43" s="16">
        <f t="shared" si="120"/>
        <v>0.91925315280992792</v>
      </c>
      <c r="GU43">
        <v>1</v>
      </c>
      <c r="GV43">
        <v>2295601</v>
      </c>
      <c r="GW43" s="16">
        <f t="shared" si="121"/>
        <v>0.55812254426552188</v>
      </c>
      <c r="GX43">
        <v>1</v>
      </c>
      <c r="GY43">
        <v>1</v>
      </c>
      <c r="GZ43">
        <v>1</v>
      </c>
      <c r="HA43">
        <v>3398807</v>
      </c>
      <c r="HB43" s="16">
        <f t="shared" si="122"/>
        <v>0.82634169017501979</v>
      </c>
      <c r="HC43">
        <v>0</v>
      </c>
      <c r="HD43" t="s">
        <v>1148</v>
      </c>
      <c r="HE43" s="16" t="str">
        <f t="shared" si="123"/>
        <v>No Data</v>
      </c>
      <c r="HF43">
        <v>0</v>
      </c>
      <c r="HG43" t="s">
        <v>1148</v>
      </c>
      <c r="HH43" s="16" t="str">
        <f t="shared" si="124"/>
        <v>No Data</v>
      </c>
      <c r="HI43">
        <v>1</v>
      </c>
      <c r="HJ43">
        <v>3772423</v>
      </c>
      <c r="HK43" s="16">
        <f t="shared" si="125"/>
        <v>0.91717782088689315</v>
      </c>
      <c r="HL43">
        <v>1</v>
      </c>
      <c r="HM43">
        <v>1</v>
      </c>
      <c r="HN43">
        <v>1</v>
      </c>
      <c r="HO43">
        <v>577030</v>
      </c>
      <c r="HP43" s="16">
        <f t="shared" si="126"/>
        <v>0.14029156274001192</v>
      </c>
      <c r="HQ43">
        <v>1</v>
      </c>
      <c r="HR43">
        <v>577030</v>
      </c>
      <c r="HS43" s="16">
        <f t="shared" si="127"/>
        <v>0.14029156274001192</v>
      </c>
      <c r="HT43">
        <v>1</v>
      </c>
      <c r="HU43">
        <v>573110</v>
      </c>
      <c r="HV43" s="16">
        <f t="shared" si="128"/>
        <v>0.13933850496842146</v>
      </c>
      <c r="HW43">
        <v>1</v>
      </c>
      <c r="HX43">
        <v>1</v>
      </c>
      <c r="HY43">
        <v>0</v>
      </c>
      <c r="HZ43">
        <v>0</v>
      </c>
      <c r="IA43">
        <v>1</v>
      </c>
      <c r="IB43">
        <v>0</v>
      </c>
      <c r="IC43" t="s">
        <v>1148</v>
      </c>
      <c r="ID43" t="s">
        <v>1148</v>
      </c>
      <c r="IE43" s="16" t="str">
        <f t="shared" si="129"/>
        <v>No Data</v>
      </c>
      <c r="IF43" t="s">
        <v>1148</v>
      </c>
      <c r="IG43" t="s">
        <v>1148</v>
      </c>
      <c r="IH43" s="16" t="str">
        <f t="shared" si="130"/>
        <v>No Data</v>
      </c>
      <c r="II43">
        <v>2796</v>
      </c>
      <c r="IJ43">
        <v>1133</v>
      </c>
      <c r="IK43" s="16">
        <f t="shared" si="131"/>
        <v>3.2594178011166139E-2</v>
      </c>
      <c r="IL43">
        <v>27077</v>
      </c>
      <c r="IM43">
        <v>683</v>
      </c>
      <c r="IN43" s="16">
        <f t="shared" si="132"/>
        <v>0.23029126535759023</v>
      </c>
      <c r="IO43">
        <v>35065</v>
      </c>
      <c r="IP43">
        <v>274</v>
      </c>
      <c r="IQ43" s="16">
        <f t="shared" si="133"/>
        <v>0.2931650946135404</v>
      </c>
      <c r="IR43">
        <v>21631</v>
      </c>
      <c r="IS43">
        <v>397</v>
      </c>
      <c r="IT43" s="16">
        <f t="shared" si="134"/>
        <v>0.18273976921098695</v>
      </c>
      <c r="IU43">
        <v>8444</v>
      </c>
      <c r="IV43">
        <v>1134</v>
      </c>
      <c r="IW43" s="16">
        <f t="shared" si="135"/>
        <v>7.9457123184257905E-2</v>
      </c>
      <c r="IX43">
        <v>17031</v>
      </c>
      <c r="IY43">
        <v>4878</v>
      </c>
      <c r="IZ43" s="16">
        <f t="shared" si="136"/>
        <v>0.18175256962245837</v>
      </c>
      <c r="JA43" s="4">
        <f t="shared" si="149"/>
        <v>112044</v>
      </c>
      <c r="JB43" s="4">
        <f t="shared" si="150"/>
        <v>8499</v>
      </c>
      <c r="JC43">
        <v>2009505</v>
      </c>
      <c r="JD43">
        <v>1094571</v>
      </c>
      <c r="JE43">
        <v>70402</v>
      </c>
      <c r="JF43">
        <v>121375</v>
      </c>
      <c r="JG43">
        <v>40610</v>
      </c>
      <c r="JH43">
        <v>54906</v>
      </c>
      <c r="JI43">
        <v>48576</v>
      </c>
      <c r="JJ43">
        <v>143061</v>
      </c>
      <c r="JK43">
        <v>342060</v>
      </c>
      <c r="JL43">
        <v>242765</v>
      </c>
      <c r="JM43">
        <f t="shared" si="137"/>
        <v>2511153</v>
      </c>
      <c r="JN43">
        <f t="shared" si="138"/>
        <v>1656678</v>
      </c>
      <c r="JO43" s="16">
        <f t="shared" si="139"/>
        <v>0.80023200497938596</v>
      </c>
      <c r="JP43" s="16">
        <f t="shared" si="140"/>
        <v>0.66070232115112293</v>
      </c>
      <c r="JQ43" s="16">
        <f t="shared" si="141"/>
        <v>2.8035727014642277E-2</v>
      </c>
      <c r="JR43" s="16">
        <f t="shared" si="142"/>
        <v>7.3264086322145885E-2</v>
      </c>
      <c r="JS43" s="16">
        <f t="shared" si="143"/>
        <v>1.6171854124380314E-2</v>
      </c>
      <c r="JT43" s="16">
        <f t="shared" si="144"/>
        <v>3.3142228000854722E-2</v>
      </c>
      <c r="JU43" s="16">
        <f t="shared" si="145"/>
        <v>1.9344102091748291E-2</v>
      </c>
      <c r="JV43" s="16">
        <f t="shared" si="146"/>
        <v>8.6354137617569618E-2</v>
      </c>
      <c r="JW43" s="16">
        <f t="shared" si="147"/>
        <v>0.13621631178984314</v>
      </c>
      <c r="JX43" s="16">
        <f t="shared" si="148"/>
        <v>0.14653722690830687</v>
      </c>
      <c r="JY43">
        <v>1</v>
      </c>
      <c r="JZ43">
        <v>1</v>
      </c>
      <c r="KA43">
        <v>1</v>
      </c>
      <c r="KB43">
        <v>1</v>
      </c>
      <c r="KC43">
        <v>1</v>
      </c>
      <c r="KD43">
        <v>1</v>
      </c>
      <c r="KE43">
        <v>1</v>
      </c>
      <c r="KF43">
        <v>1</v>
      </c>
      <c r="KG43">
        <v>1</v>
      </c>
      <c r="KH43">
        <v>0</v>
      </c>
      <c r="KI43">
        <v>0</v>
      </c>
      <c r="KJ43">
        <v>1</v>
      </c>
      <c r="KK43">
        <v>1</v>
      </c>
      <c r="KL43">
        <v>1</v>
      </c>
      <c r="KM43">
        <v>1</v>
      </c>
      <c r="KN43">
        <v>1</v>
      </c>
      <c r="KO43">
        <v>1</v>
      </c>
      <c r="KP43">
        <v>1</v>
      </c>
      <c r="KQ43">
        <v>1</v>
      </c>
      <c r="KR43">
        <v>0</v>
      </c>
      <c r="KS43">
        <v>1</v>
      </c>
      <c r="KT43">
        <v>1</v>
      </c>
      <c r="KU43">
        <v>1</v>
      </c>
      <c r="KV43">
        <v>1</v>
      </c>
      <c r="KW43">
        <v>1</v>
      </c>
      <c r="KX43">
        <v>1</v>
      </c>
      <c r="KY43">
        <v>0</v>
      </c>
      <c r="KZ43">
        <v>0</v>
      </c>
      <c r="LA43">
        <v>1</v>
      </c>
      <c r="LB43">
        <v>1</v>
      </c>
      <c r="LC43">
        <v>1</v>
      </c>
      <c r="LD43">
        <v>1</v>
      </c>
      <c r="LE43">
        <v>0</v>
      </c>
      <c r="LF43">
        <v>0</v>
      </c>
      <c r="LG43">
        <v>0</v>
      </c>
      <c r="LH43">
        <v>0</v>
      </c>
      <c r="LI43">
        <v>0</v>
      </c>
      <c r="LJ43">
        <v>0</v>
      </c>
      <c r="LK43">
        <v>0</v>
      </c>
      <c r="LL43">
        <v>0</v>
      </c>
      <c r="LM43">
        <v>1</v>
      </c>
      <c r="LN43">
        <v>0</v>
      </c>
      <c r="LO43">
        <v>0</v>
      </c>
      <c r="LP43">
        <v>0</v>
      </c>
      <c r="LQ43">
        <v>1</v>
      </c>
      <c r="LR43">
        <v>1</v>
      </c>
      <c r="LS43">
        <v>1</v>
      </c>
      <c r="LT43">
        <v>1</v>
      </c>
      <c r="LU43" t="s">
        <v>1148</v>
      </c>
      <c r="LV43" t="s">
        <v>1148</v>
      </c>
      <c r="LW43">
        <v>1</v>
      </c>
      <c r="LX43">
        <v>1</v>
      </c>
      <c r="LY43">
        <v>1</v>
      </c>
      <c r="LZ43" t="s">
        <v>1148</v>
      </c>
      <c r="MA43">
        <v>1</v>
      </c>
      <c r="MB43">
        <v>1</v>
      </c>
      <c r="MC43">
        <v>1</v>
      </c>
      <c r="MD43" t="s">
        <v>1148</v>
      </c>
      <c r="ME43">
        <v>1</v>
      </c>
      <c r="MF43">
        <v>1</v>
      </c>
      <c r="MG43">
        <v>1</v>
      </c>
      <c r="MH43" t="s">
        <v>1148</v>
      </c>
      <c r="MI43">
        <v>1</v>
      </c>
      <c r="MJ43">
        <v>1</v>
      </c>
      <c r="MK43" t="s">
        <v>1148</v>
      </c>
      <c r="ML43" t="s">
        <v>1148</v>
      </c>
      <c r="MM43">
        <v>1</v>
      </c>
      <c r="MN43">
        <v>0</v>
      </c>
      <c r="MO43">
        <v>0</v>
      </c>
      <c r="MP43">
        <v>1</v>
      </c>
      <c r="MQ43" t="s">
        <v>1148</v>
      </c>
      <c r="MR43" t="s">
        <v>1148</v>
      </c>
      <c r="MS43" t="s">
        <v>1148</v>
      </c>
      <c r="MT43" t="s">
        <v>1148</v>
      </c>
      <c r="MU43" t="s">
        <v>1148</v>
      </c>
      <c r="MV43" t="s">
        <v>1148</v>
      </c>
      <c r="MW43">
        <v>1</v>
      </c>
      <c r="MX43" s="12">
        <v>42107.639305555553</v>
      </c>
      <c r="MY43" t="s">
        <v>1238</v>
      </c>
      <c r="MZ43" s="12">
        <v>42178.730713391204</v>
      </c>
      <c r="NA43" t="s">
        <v>1203</v>
      </c>
      <c r="NB43" s="12">
        <v>42178.730713391204</v>
      </c>
      <c r="NC43" t="s">
        <v>1203</v>
      </c>
    </row>
    <row r="44" spans="1:367" x14ac:dyDescent="0.3">
      <c r="A44" t="s">
        <v>1237</v>
      </c>
      <c r="B44">
        <v>1</v>
      </c>
      <c r="C44">
        <v>0</v>
      </c>
      <c r="D44">
        <v>1</v>
      </c>
      <c r="E44">
        <v>0</v>
      </c>
      <c r="F44" t="s">
        <v>1148</v>
      </c>
      <c r="G44">
        <v>1</v>
      </c>
      <c r="H44">
        <v>0</v>
      </c>
      <c r="I44">
        <v>1</v>
      </c>
      <c r="J44">
        <v>1</v>
      </c>
      <c r="K44">
        <v>1</v>
      </c>
      <c r="L44">
        <v>1</v>
      </c>
      <c r="M44">
        <v>1</v>
      </c>
      <c r="N44">
        <v>0</v>
      </c>
      <c r="O44" t="s">
        <v>1148</v>
      </c>
      <c r="P44">
        <v>1</v>
      </c>
      <c r="Q44">
        <v>0</v>
      </c>
      <c r="R44">
        <v>0</v>
      </c>
      <c r="S44" t="s">
        <v>1148</v>
      </c>
      <c r="T44" t="s">
        <v>1148</v>
      </c>
      <c r="U44">
        <v>1</v>
      </c>
      <c r="V44">
        <v>1</v>
      </c>
      <c r="W44">
        <v>1</v>
      </c>
      <c r="X44" t="s">
        <v>1148</v>
      </c>
      <c r="Y44" t="s">
        <v>1148</v>
      </c>
      <c r="Z44" t="s">
        <v>1148</v>
      </c>
      <c r="AA44" t="s">
        <v>1148</v>
      </c>
      <c r="AB44" t="s">
        <v>1148</v>
      </c>
      <c r="AC44" t="s">
        <v>1148</v>
      </c>
      <c r="AD44">
        <v>1</v>
      </c>
      <c r="AE44">
        <v>1</v>
      </c>
      <c r="AF44">
        <v>1</v>
      </c>
      <c r="AG44">
        <v>0</v>
      </c>
      <c r="AH44" t="s">
        <v>1148</v>
      </c>
      <c r="AI44">
        <v>1</v>
      </c>
      <c r="AJ44">
        <v>1</v>
      </c>
      <c r="AK44">
        <v>1</v>
      </c>
      <c r="AL44">
        <v>1</v>
      </c>
      <c r="AM44">
        <v>1</v>
      </c>
      <c r="AN44">
        <v>1</v>
      </c>
      <c r="AO44">
        <v>1</v>
      </c>
      <c r="AP44">
        <v>1</v>
      </c>
      <c r="AQ44">
        <v>1</v>
      </c>
      <c r="AR44">
        <v>1</v>
      </c>
      <c r="AS44">
        <v>0</v>
      </c>
      <c r="AT44">
        <v>2</v>
      </c>
      <c r="AU44" t="s">
        <v>1148</v>
      </c>
      <c r="AV44" s="13">
        <v>22025.200000000001</v>
      </c>
      <c r="AW44">
        <v>21301</v>
      </c>
      <c r="AX44">
        <v>1608</v>
      </c>
      <c r="AY44" s="16">
        <f t="shared" si="77"/>
        <v>0.96711948132139547</v>
      </c>
      <c r="AZ44" s="16">
        <f t="shared" si="78"/>
        <v>1.0401267638886367</v>
      </c>
      <c r="BA44" s="13">
        <v>121771.26666666666</v>
      </c>
      <c r="BB44">
        <v>135812</v>
      </c>
      <c r="BC44" s="16">
        <f t="shared" si="79"/>
        <v>1.1153041576858034</v>
      </c>
      <c r="BD44">
        <v>123874</v>
      </c>
      <c r="BE44" s="16">
        <f t="shared" si="151"/>
        <v>1.0172678940680588</v>
      </c>
      <c r="BF44" s="13">
        <v>123676.75</v>
      </c>
      <c r="BG44">
        <v>173652</v>
      </c>
      <c r="BH44" s="16">
        <f t="shared" si="80"/>
        <v>1.4040795865027178</v>
      </c>
      <c r="BI44">
        <v>111894</v>
      </c>
      <c r="BJ44" s="16">
        <f t="shared" si="81"/>
        <v>0.90472946612843563</v>
      </c>
      <c r="BK44" s="13">
        <v>1190353</v>
      </c>
      <c r="BL44">
        <v>465849</v>
      </c>
      <c r="BM44" s="16">
        <f t="shared" si="82"/>
        <v>0.39135365727645499</v>
      </c>
      <c r="BN44">
        <v>339224</v>
      </c>
      <c r="BO44" s="16">
        <f t="shared" si="83"/>
        <v>0.28497764948716892</v>
      </c>
      <c r="BP44">
        <v>27</v>
      </c>
      <c r="BQ44">
        <v>9</v>
      </c>
      <c r="BR44">
        <v>27</v>
      </c>
      <c r="BS44">
        <v>9</v>
      </c>
      <c r="BT44">
        <v>191</v>
      </c>
      <c r="BU44">
        <v>1100</v>
      </c>
      <c r="BV44">
        <v>191</v>
      </c>
      <c r="BW44">
        <v>176</v>
      </c>
      <c r="BX44" s="13">
        <v>31202.366666666669</v>
      </c>
      <c r="BY44" s="13">
        <v>31202.366666666669</v>
      </c>
      <c r="BZ44">
        <v>18456</v>
      </c>
      <c r="CA44">
        <v>19294</v>
      </c>
      <c r="CB44" s="16">
        <f t="shared" si="84"/>
        <v>0.5914935939688335</v>
      </c>
      <c r="CC44" s="16">
        <f t="shared" si="85"/>
        <v>0.61835053110287574</v>
      </c>
      <c r="CD44" s="17">
        <v>88462.25</v>
      </c>
      <c r="CE44" s="17">
        <v>88462.25</v>
      </c>
      <c r="CF44">
        <v>77660</v>
      </c>
      <c r="CG44">
        <v>77660</v>
      </c>
      <c r="CH44" s="16">
        <f t="shared" si="86"/>
        <v>0.87788859089611671</v>
      </c>
      <c r="CI44" s="16">
        <f t="shared" si="87"/>
        <v>0.87788859089611671</v>
      </c>
      <c r="CJ44" s="13">
        <v>43786.75</v>
      </c>
      <c r="CK44" s="13">
        <v>43786.75</v>
      </c>
      <c r="CL44">
        <v>16875</v>
      </c>
      <c r="CM44">
        <v>18649</v>
      </c>
      <c r="CN44" s="16">
        <f t="shared" si="88"/>
        <v>0.38539055764586316</v>
      </c>
      <c r="CO44" s="16">
        <f t="shared" si="89"/>
        <v>0.42590509686149347</v>
      </c>
      <c r="CP44" s="13">
        <v>44675.5</v>
      </c>
      <c r="CQ44" s="13">
        <v>44675.5</v>
      </c>
      <c r="CR44">
        <v>12730</v>
      </c>
      <c r="CS44">
        <v>14157</v>
      </c>
      <c r="CT44" s="16">
        <f t="shared" si="90"/>
        <v>0.28494364920370224</v>
      </c>
      <c r="CU44" s="16">
        <f t="shared" si="91"/>
        <v>0.31688509361954537</v>
      </c>
      <c r="CV44">
        <v>22909</v>
      </c>
      <c r="CW44">
        <v>1</v>
      </c>
      <c r="CX44">
        <v>1</v>
      </c>
      <c r="CY44">
        <v>1</v>
      </c>
      <c r="CZ44">
        <v>1</v>
      </c>
      <c r="DA44">
        <v>22909</v>
      </c>
      <c r="DB44" s="16">
        <f t="shared" si="92"/>
        <v>1</v>
      </c>
      <c r="DC44">
        <v>1</v>
      </c>
      <c r="DD44">
        <v>19686</v>
      </c>
      <c r="DE44" s="16">
        <f t="shared" si="93"/>
        <v>0.85931293378148321</v>
      </c>
      <c r="DF44">
        <v>1</v>
      </c>
      <c r="DG44">
        <v>22909</v>
      </c>
      <c r="DH44" s="16">
        <f t="shared" si="94"/>
        <v>1</v>
      </c>
      <c r="DI44">
        <v>1</v>
      </c>
      <c r="DJ44">
        <v>1</v>
      </c>
      <c r="DK44">
        <v>1</v>
      </c>
      <c r="DL44">
        <v>1</v>
      </c>
      <c r="DM44">
        <v>22909</v>
      </c>
      <c r="DN44" s="16">
        <f t="shared" si="95"/>
        <v>1</v>
      </c>
      <c r="DO44">
        <v>1</v>
      </c>
      <c r="DP44">
        <v>22716</v>
      </c>
      <c r="DQ44" s="16">
        <f t="shared" si="96"/>
        <v>0.99157536339429919</v>
      </c>
      <c r="DR44">
        <v>1</v>
      </c>
      <c r="DS44">
        <v>1</v>
      </c>
      <c r="DT44">
        <v>1</v>
      </c>
      <c r="DU44">
        <v>1</v>
      </c>
      <c r="DV44">
        <v>1</v>
      </c>
      <c r="DW44">
        <v>1</v>
      </c>
      <c r="DX44">
        <v>22337</v>
      </c>
      <c r="DY44">
        <v>16895</v>
      </c>
      <c r="DZ44">
        <v>22337</v>
      </c>
      <c r="EA44">
        <v>22337</v>
      </c>
      <c r="EB44" s="16">
        <f t="shared" si="97"/>
        <v>0.97503164695097999</v>
      </c>
      <c r="EC44" s="16">
        <f t="shared" si="98"/>
        <v>0.73748308525033834</v>
      </c>
      <c r="ED44" s="16">
        <f t="shared" si="99"/>
        <v>0.97503164695097999</v>
      </c>
      <c r="EE44" s="16">
        <f t="shared" si="100"/>
        <v>0.97503164695097999</v>
      </c>
      <c r="EF44">
        <v>1</v>
      </c>
      <c r="EG44">
        <v>1</v>
      </c>
      <c r="EH44">
        <v>1</v>
      </c>
      <c r="EI44">
        <v>1</v>
      </c>
      <c r="EJ44">
        <v>21802</v>
      </c>
      <c r="EK44">
        <v>17865</v>
      </c>
      <c r="EL44">
        <v>21802</v>
      </c>
      <c r="EM44">
        <v>21862</v>
      </c>
      <c r="EN44" s="16">
        <f t="shared" si="101"/>
        <v>0.9516783796761098</v>
      </c>
      <c r="EO44" s="16">
        <f t="shared" si="102"/>
        <v>0.77982452311318695</v>
      </c>
      <c r="EP44" s="16">
        <f t="shared" si="103"/>
        <v>0.9516783796761098</v>
      </c>
      <c r="EQ44" s="16">
        <f t="shared" si="104"/>
        <v>0.95429743768824482</v>
      </c>
      <c r="ER44">
        <v>1</v>
      </c>
      <c r="ES44">
        <v>1</v>
      </c>
      <c r="ET44">
        <v>1</v>
      </c>
      <c r="EU44">
        <v>1</v>
      </c>
      <c r="EV44">
        <v>1</v>
      </c>
      <c r="EW44">
        <v>1</v>
      </c>
      <c r="EX44">
        <v>22909</v>
      </c>
      <c r="EY44">
        <v>22906</v>
      </c>
      <c r="EZ44">
        <v>22783</v>
      </c>
      <c r="FA44">
        <v>22537</v>
      </c>
      <c r="FB44">
        <v>22789</v>
      </c>
      <c r="FC44">
        <v>22735</v>
      </c>
      <c r="FD44" s="16">
        <f t="shared" si="105"/>
        <v>1</v>
      </c>
      <c r="FE44" s="16">
        <f t="shared" si="106"/>
        <v>0.99986904709939328</v>
      </c>
      <c r="FF44" s="16">
        <f t="shared" si="107"/>
        <v>0.99449997817451652</v>
      </c>
      <c r="FG44" s="16">
        <f t="shared" si="108"/>
        <v>0.98376184032476321</v>
      </c>
      <c r="FH44" s="16">
        <f t="shared" si="109"/>
        <v>0.99476188397573007</v>
      </c>
      <c r="FI44" s="16">
        <f t="shared" si="110"/>
        <v>0.99240473176480859</v>
      </c>
      <c r="FJ44">
        <v>1</v>
      </c>
      <c r="FK44">
        <v>22316</v>
      </c>
      <c r="FL44" s="16">
        <f t="shared" si="111"/>
        <v>0.97411497664673274</v>
      </c>
      <c r="FM44">
        <v>1</v>
      </c>
      <c r="FN44">
        <v>15158</v>
      </c>
      <c r="FO44" s="16">
        <f t="shared" si="112"/>
        <v>0.66166135579903096</v>
      </c>
      <c r="FP44">
        <v>1</v>
      </c>
      <c r="FQ44">
        <v>1</v>
      </c>
      <c r="FR44">
        <v>1</v>
      </c>
      <c r="FS44">
        <v>1</v>
      </c>
      <c r="FT44">
        <v>12432</v>
      </c>
      <c r="FU44" s="16">
        <f t="shared" si="113"/>
        <v>0.54266882011436557</v>
      </c>
      <c r="FV44">
        <v>1</v>
      </c>
      <c r="FW44">
        <v>1</v>
      </c>
      <c r="FX44">
        <v>88</v>
      </c>
      <c r="FY44" s="16">
        <f t="shared" si="114"/>
        <v>3.8412850844646209E-3</v>
      </c>
      <c r="FZ44">
        <v>0</v>
      </c>
      <c r="GA44" t="s">
        <v>1148</v>
      </c>
      <c r="GB44" s="16" t="str">
        <f t="shared" si="115"/>
        <v>No Data</v>
      </c>
      <c r="GC44">
        <v>1</v>
      </c>
      <c r="GD44">
        <v>22909</v>
      </c>
      <c r="GE44" s="16">
        <f t="shared" si="116"/>
        <v>1</v>
      </c>
      <c r="GF44">
        <v>1</v>
      </c>
      <c r="GG44">
        <v>1</v>
      </c>
      <c r="GH44">
        <v>908332</v>
      </c>
      <c r="GI44">
        <v>1</v>
      </c>
      <c r="GJ44">
        <v>908332</v>
      </c>
      <c r="GK44" s="16">
        <f t="shared" si="117"/>
        <v>1</v>
      </c>
      <c r="GL44">
        <v>1</v>
      </c>
      <c r="GM44">
        <v>908332</v>
      </c>
      <c r="GN44" s="16">
        <f t="shared" si="118"/>
        <v>1</v>
      </c>
      <c r="GO44">
        <v>1</v>
      </c>
      <c r="GP44">
        <v>486245</v>
      </c>
      <c r="GQ44" s="16">
        <f t="shared" si="119"/>
        <v>0.53531638211579025</v>
      </c>
      <c r="GR44">
        <v>1</v>
      </c>
      <c r="GS44">
        <v>526636</v>
      </c>
      <c r="GT44" s="16">
        <f t="shared" si="120"/>
        <v>0.57978360335207835</v>
      </c>
      <c r="GU44">
        <v>1</v>
      </c>
      <c r="GV44">
        <v>252249</v>
      </c>
      <c r="GW44" s="16">
        <f t="shared" si="121"/>
        <v>0.27770572874235411</v>
      </c>
      <c r="GX44">
        <v>1</v>
      </c>
      <c r="GY44">
        <v>0</v>
      </c>
      <c r="GZ44">
        <v>1</v>
      </c>
      <c r="HA44">
        <v>364248</v>
      </c>
      <c r="HB44" s="16">
        <f t="shared" si="122"/>
        <v>0.4010075611120163</v>
      </c>
      <c r="HC44">
        <v>1</v>
      </c>
      <c r="HD44">
        <v>378070</v>
      </c>
      <c r="HE44" s="16">
        <f t="shared" si="123"/>
        <v>0.4162244641826997</v>
      </c>
      <c r="HF44">
        <v>1</v>
      </c>
      <c r="HG44">
        <v>2859</v>
      </c>
      <c r="HH44" s="16">
        <f t="shared" si="124"/>
        <v>3.1475275560037519E-3</v>
      </c>
      <c r="HI44">
        <v>1</v>
      </c>
      <c r="HJ44">
        <v>2598</v>
      </c>
      <c r="HK44" s="16">
        <f t="shared" si="125"/>
        <v>2.8601876846791703E-3</v>
      </c>
      <c r="HL44">
        <v>1</v>
      </c>
      <c r="HM44">
        <v>1</v>
      </c>
      <c r="HN44">
        <v>1</v>
      </c>
      <c r="HO44">
        <v>59086</v>
      </c>
      <c r="HP44" s="16">
        <f t="shared" si="126"/>
        <v>6.5048902824077534E-2</v>
      </c>
      <c r="HQ44">
        <v>1</v>
      </c>
      <c r="HR44">
        <v>72362</v>
      </c>
      <c r="HS44" s="16">
        <f t="shared" si="127"/>
        <v>7.9664704094978486E-2</v>
      </c>
      <c r="HT44">
        <v>1</v>
      </c>
      <c r="HU44">
        <v>72345</v>
      </c>
      <c r="HV44" s="16">
        <f t="shared" si="128"/>
        <v>7.9645988471175738E-2</v>
      </c>
      <c r="HW44">
        <v>1</v>
      </c>
      <c r="HX44">
        <v>1</v>
      </c>
      <c r="HY44">
        <v>1</v>
      </c>
      <c r="HZ44">
        <v>1</v>
      </c>
      <c r="IA44">
        <v>1</v>
      </c>
      <c r="IB44">
        <v>1</v>
      </c>
      <c r="IC44">
        <v>655418</v>
      </c>
      <c r="ID44">
        <v>659349</v>
      </c>
      <c r="IE44" s="16">
        <f t="shared" si="129"/>
        <v>0.99403805875189011</v>
      </c>
      <c r="IF44">
        <v>49066</v>
      </c>
      <c r="IG44">
        <v>61273</v>
      </c>
      <c r="IH44" s="16">
        <f t="shared" si="130"/>
        <v>0.80077685114161212</v>
      </c>
      <c r="II44">
        <v>0</v>
      </c>
      <c r="IJ44">
        <v>0</v>
      </c>
      <c r="IK44" s="16">
        <f t="shared" si="131"/>
        <v>0</v>
      </c>
      <c r="IL44">
        <v>154</v>
      </c>
      <c r="IM44">
        <v>330</v>
      </c>
      <c r="IN44" s="16">
        <f t="shared" si="132"/>
        <v>2.1127067964555414E-2</v>
      </c>
      <c r="IO44">
        <v>3598</v>
      </c>
      <c r="IP44">
        <v>251</v>
      </c>
      <c r="IQ44" s="16">
        <f t="shared" si="133"/>
        <v>0.16801257147845824</v>
      </c>
      <c r="IR44">
        <v>12832</v>
      </c>
      <c r="IS44">
        <v>74</v>
      </c>
      <c r="IT44" s="16">
        <f t="shared" si="134"/>
        <v>0.56335937841023176</v>
      </c>
      <c r="IU44">
        <v>3708</v>
      </c>
      <c r="IV44">
        <v>44</v>
      </c>
      <c r="IW44" s="16">
        <f t="shared" si="135"/>
        <v>0.16377842769217338</v>
      </c>
      <c r="IX44">
        <v>1009</v>
      </c>
      <c r="IY44">
        <v>909</v>
      </c>
      <c r="IZ44" s="16">
        <f t="shared" si="136"/>
        <v>8.3722554454581169E-2</v>
      </c>
      <c r="JA44" s="4">
        <f t="shared" si="149"/>
        <v>21301</v>
      </c>
      <c r="JB44" s="4">
        <f t="shared" si="150"/>
        <v>1608</v>
      </c>
      <c r="JC44">
        <v>19773</v>
      </c>
      <c r="JD44">
        <v>13928</v>
      </c>
      <c r="JE44">
        <v>230700</v>
      </c>
      <c r="JF44">
        <v>62915</v>
      </c>
      <c r="JG44">
        <v>29266</v>
      </c>
      <c r="JH44">
        <v>8679</v>
      </c>
      <c r="JI44">
        <v>155216</v>
      </c>
      <c r="JJ44">
        <v>31401</v>
      </c>
      <c r="JK44">
        <v>285667</v>
      </c>
      <c r="JL44">
        <v>70787</v>
      </c>
      <c r="JM44">
        <f t="shared" si="137"/>
        <v>720622</v>
      </c>
      <c r="JN44">
        <f t="shared" si="138"/>
        <v>187710</v>
      </c>
      <c r="JO44" s="16">
        <f t="shared" si="139"/>
        <v>2.7438795929072383E-2</v>
      </c>
      <c r="JP44" s="16">
        <f t="shared" si="140"/>
        <v>7.4199563155932027E-2</v>
      </c>
      <c r="JQ44" s="16">
        <f t="shared" si="141"/>
        <v>0.32014010119036057</v>
      </c>
      <c r="JR44" s="16">
        <f t="shared" si="142"/>
        <v>0.33517127483884718</v>
      </c>
      <c r="JS44" s="16">
        <f t="shared" si="143"/>
        <v>4.0612137847581671E-2</v>
      </c>
      <c r="JT44" s="16">
        <f t="shared" si="144"/>
        <v>4.6236215438708643E-2</v>
      </c>
      <c r="JU44" s="16">
        <f t="shared" si="145"/>
        <v>0.21539170327855658</v>
      </c>
      <c r="JV44" s="16">
        <f t="shared" si="146"/>
        <v>0.16728464120185393</v>
      </c>
      <c r="JW44" s="16">
        <f t="shared" si="147"/>
        <v>0.39641726175442882</v>
      </c>
      <c r="JX44" s="16">
        <f t="shared" si="148"/>
        <v>0.37710830536465823</v>
      </c>
      <c r="JY44">
        <v>1</v>
      </c>
      <c r="JZ44">
        <v>1</v>
      </c>
      <c r="KA44">
        <v>1</v>
      </c>
      <c r="KB44">
        <v>1</v>
      </c>
      <c r="KC44">
        <v>1</v>
      </c>
      <c r="KD44">
        <v>1</v>
      </c>
      <c r="KE44">
        <v>1</v>
      </c>
      <c r="KF44">
        <v>1</v>
      </c>
      <c r="KG44">
        <v>1</v>
      </c>
      <c r="KH44">
        <v>1</v>
      </c>
      <c r="KI44">
        <v>0</v>
      </c>
      <c r="KJ44">
        <v>0</v>
      </c>
      <c r="KK44">
        <v>1</v>
      </c>
      <c r="KL44">
        <v>1</v>
      </c>
      <c r="KM44">
        <v>1</v>
      </c>
      <c r="KN44">
        <v>1</v>
      </c>
      <c r="KO44">
        <v>1</v>
      </c>
      <c r="KP44">
        <v>0</v>
      </c>
      <c r="KQ44">
        <v>1</v>
      </c>
      <c r="KR44">
        <v>0</v>
      </c>
      <c r="KS44">
        <v>1</v>
      </c>
      <c r="KT44">
        <v>0</v>
      </c>
      <c r="KU44">
        <v>1</v>
      </c>
      <c r="KV44">
        <v>0</v>
      </c>
      <c r="KW44">
        <v>1</v>
      </c>
      <c r="KX44">
        <v>0</v>
      </c>
      <c r="KY44">
        <v>0</v>
      </c>
      <c r="KZ44">
        <v>0</v>
      </c>
      <c r="LA44">
        <v>1</v>
      </c>
      <c r="LB44">
        <v>0</v>
      </c>
      <c r="LC44">
        <v>1</v>
      </c>
      <c r="LD44">
        <v>0</v>
      </c>
      <c r="LE44">
        <v>1</v>
      </c>
      <c r="LF44">
        <v>0</v>
      </c>
      <c r="LG44">
        <v>0</v>
      </c>
      <c r="LH44">
        <v>0</v>
      </c>
      <c r="LI44">
        <v>0</v>
      </c>
      <c r="LJ44">
        <v>0</v>
      </c>
      <c r="LK44">
        <v>1</v>
      </c>
      <c r="LL44">
        <v>0</v>
      </c>
      <c r="LM44">
        <v>1</v>
      </c>
      <c r="LN44">
        <v>0</v>
      </c>
      <c r="LO44">
        <v>0</v>
      </c>
      <c r="LP44">
        <v>0</v>
      </c>
      <c r="LQ44">
        <v>1</v>
      </c>
      <c r="LR44">
        <v>0</v>
      </c>
      <c r="LS44">
        <v>1</v>
      </c>
      <c r="LT44">
        <v>1</v>
      </c>
      <c r="LU44">
        <v>1</v>
      </c>
      <c r="LV44">
        <v>1</v>
      </c>
      <c r="LW44">
        <v>1</v>
      </c>
      <c r="LX44">
        <v>1</v>
      </c>
      <c r="LY44">
        <v>1</v>
      </c>
      <c r="LZ44">
        <v>1</v>
      </c>
      <c r="MA44">
        <v>1</v>
      </c>
      <c r="MB44">
        <v>1</v>
      </c>
      <c r="MC44">
        <v>1</v>
      </c>
      <c r="MD44">
        <v>1</v>
      </c>
      <c r="ME44">
        <v>1</v>
      </c>
      <c r="MF44">
        <v>1</v>
      </c>
      <c r="MG44">
        <v>1</v>
      </c>
      <c r="MH44">
        <v>1</v>
      </c>
      <c r="MI44">
        <v>1</v>
      </c>
      <c r="MJ44">
        <v>1</v>
      </c>
      <c r="MK44" t="s">
        <v>1148</v>
      </c>
      <c r="ML44">
        <v>1</v>
      </c>
      <c r="MM44">
        <v>1</v>
      </c>
      <c r="MN44">
        <v>0</v>
      </c>
      <c r="MO44">
        <v>1</v>
      </c>
      <c r="MP44">
        <v>1</v>
      </c>
      <c r="MQ44" t="s">
        <v>1236</v>
      </c>
      <c r="MR44" t="s">
        <v>1148</v>
      </c>
      <c r="MS44" t="s">
        <v>1148</v>
      </c>
      <c r="MT44" t="s">
        <v>1235</v>
      </c>
      <c r="MU44" t="s">
        <v>1148</v>
      </c>
      <c r="MV44" t="s">
        <v>1148</v>
      </c>
      <c r="MW44">
        <v>1</v>
      </c>
      <c r="MX44" s="12">
        <v>42094.665092592593</v>
      </c>
      <c r="MY44" t="s">
        <v>1234</v>
      </c>
      <c r="MZ44" s="12">
        <v>42153.412510497685</v>
      </c>
      <c r="NA44" t="s">
        <v>1203</v>
      </c>
      <c r="NB44" s="12">
        <v>42153.412510497685</v>
      </c>
      <c r="NC44" t="s">
        <v>1203</v>
      </c>
    </row>
    <row r="45" spans="1:367" s="4" customFormat="1" x14ac:dyDescent="0.3">
      <c r="A45" s="4" t="s">
        <v>1233</v>
      </c>
      <c r="B45" s="4">
        <v>1</v>
      </c>
      <c r="C45" s="4">
        <v>0</v>
      </c>
      <c r="D45" s="4">
        <v>1</v>
      </c>
      <c r="E45">
        <v>0</v>
      </c>
      <c r="F45" t="s">
        <v>1148</v>
      </c>
      <c r="G45">
        <v>0</v>
      </c>
      <c r="H45" t="s">
        <v>1148</v>
      </c>
      <c r="I45">
        <v>1</v>
      </c>
      <c r="J45">
        <v>0</v>
      </c>
      <c r="K45" s="4">
        <v>1</v>
      </c>
      <c r="L45">
        <v>1</v>
      </c>
      <c r="M45">
        <v>0</v>
      </c>
      <c r="N45">
        <v>0</v>
      </c>
      <c r="O45" t="s">
        <v>1148</v>
      </c>
      <c r="P45">
        <v>0</v>
      </c>
      <c r="Q45" t="s">
        <v>1148</v>
      </c>
      <c r="R45">
        <v>0</v>
      </c>
      <c r="S45" t="s">
        <v>1148</v>
      </c>
      <c r="T45" s="4" t="s">
        <v>1148</v>
      </c>
      <c r="U45" s="4">
        <v>1</v>
      </c>
      <c r="V45" s="4" t="s">
        <v>1148</v>
      </c>
      <c r="W45" s="4">
        <v>1</v>
      </c>
      <c r="X45" s="4" t="s">
        <v>1148</v>
      </c>
      <c r="Y45" s="4" t="s">
        <v>1148</v>
      </c>
      <c r="Z45" s="4" t="s">
        <v>1148</v>
      </c>
      <c r="AA45" s="4">
        <v>1</v>
      </c>
      <c r="AB45" s="4" t="s">
        <v>1232</v>
      </c>
      <c r="AC45" s="4" t="s">
        <v>1148</v>
      </c>
      <c r="AD45" s="4">
        <v>1</v>
      </c>
      <c r="AE45">
        <v>1</v>
      </c>
      <c r="AF45" s="4">
        <v>0</v>
      </c>
      <c r="AG45" s="4">
        <v>0</v>
      </c>
      <c r="AH45" s="4" t="s">
        <v>1148</v>
      </c>
      <c r="AI45" s="4">
        <v>0</v>
      </c>
      <c r="AJ45" s="4">
        <v>0</v>
      </c>
      <c r="AK45" s="4">
        <v>1</v>
      </c>
      <c r="AL45" s="4">
        <v>1</v>
      </c>
      <c r="AM45" s="4">
        <v>1</v>
      </c>
      <c r="AN45" s="4">
        <v>1</v>
      </c>
      <c r="AO45" s="4">
        <v>0</v>
      </c>
      <c r="AP45" s="4">
        <v>1</v>
      </c>
      <c r="AQ45" s="4">
        <v>1</v>
      </c>
      <c r="AR45" s="4">
        <v>1</v>
      </c>
      <c r="AS45" s="4">
        <v>0</v>
      </c>
      <c r="AT45" s="4">
        <v>1</v>
      </c>
      <c r="AU45" s="4" t="s">
        <v>1148</v>
      </c>
      <c r="AV45" s="17">
        <v>10981</v>
      </c>
      <c r="AW45" s="4">
        <v>10412</v>
      </c>
      <c r="AX45" s="4">
        <v>0</v>
      </c>
      <c r="AY45" s="16">
        <f t="shared" si="77"/>
        <v>0.94818322557144163</v>
      </c>
      <c r="AZ45" s="16">
        <f t="shared" si="78"/>
        <v>0.94818322557144163</v>
      </c>
      <c r="BA45" s="17">
        <v>62177.666666666664</v>
      </c>
      <c r="BB45" s="4">
        <v>71707</v>
      </c>
      <c r="BC45" s="16">
        <f t="shared" si="79"/>
        <v>1.1532597449244906</v>
      </c>
      <c r="BD45" s="4">
        <v>65633</v>
      </c>
      <c r="BE45" s="16">
        <f t="shared" si="151"/>
        <v>1.0555719363329814</v>
      </c>
      <c r="BF45" s="17">
        <v>87945</v>
      </c>
      <c r="BG45" s="4">
        <v>125209</v>
      </c>
      <c r="BH45" s="16">
        <f t="shared" si="80"/>
        <v>1.4237193700608335</v>
      </c>
      <c r="BI45" s="4">
        <v>76976</v>
      </c>
      <c r="BJ45" s="16">
        <f t="shared" si="81"/>
        <v>0.87527431917675824</v>
      </c>
      <c r="BK45" s="17">
        <v>825483</v>
      </c>
      <c r="BL45" s="4" t="s">
        <v>1148</v>
      </c>
      <c r="BM45" s="16" t="str">
        <f t="shared" si="82"/>
        <v>No Data</v>
      </c>
      <c r="BN45" s="4" t="s">
        <v>1148</v>
      </c>
      <c r="BO45" s="16" t="str">
        <f t="shared" si="83"/>
        <v>No Data</v>
      </c>
      <c r="BP45" s="4">
        <v>30</v>
      </c>
      <c r="BQ45" s="4">
        <v>0</v>
      </c>
      <c r="BR45" s="4">
        <v>30</v>
      </c>
      <c r="BS45" s="4">
        <v>0</v>
      </c>
      <c r="BT45" s="4">
        <v>173</v>
      </c>
      <c r="BU45" s="4">
        <v>28</v>
      </c>
      <c r="BV45" s="4">
        <v>162</v>
      </c>
      <c r="BW45" s="4">
        <v>18</v>
      </c>
      <c r="BX45" s="17">
        <v>15598.916666666668</v>
      </c>
      <c r="BY45" s="17">
        <v>15598.916666666668</v>
      </c>
      <c r="BZ45" s="4">
        <v>9864</v>
      </c>
      <c r="CA45" s="4">
        <v>10304</v>
      </c>
      <c r="CB45" s="16">
        <f t="shared" si="84"/>
        <v>0.63235160561363768</v>
      </c>
      <c r="CC45" s="16">
        <f t="shared" si="85"/>
        <v>0.66055869264425404</v>
      </c>
      <c r="CD45" s="17">
        <v>63753</v>
      </c>
      <c r="CE45" s="17">
        <v>63753</v>
      </c>
      <c r="CF45" s="4">
        <v>53326</v>
      </c>
      <c r="CG45" s="4">
        <v>53448</v>
      </c>
      <c r="CH45" s="16">
        <f t="shared" si="86"/>
        <v>0.83644691230216617</v>
      </c>
      <c r="CI45" s="16">
        <f t="shared" si="87"/>
        <v>0.83836054773892998</v>
      </c>
      <c r="CJ45" s="17">
        <v>31060</v>
      </c>
      <c r="CK45" s="17">
        <v>31060</v>
      </c>
      <c r="CL45" s="4">
        <v>14419</v>
      </c>
      <c r="CM45" s="4">
        <v>14600</v>
      </c>
      <c r="CN45" s="16">
        <f t="shared" si="88"/>
        <v>0.46423052157115263</v>
      </c>
      <c r="CO45" s="16">
        <f t="shared" si="89"/>
        <v>0.47005795235028974</v>
      </c>
      <c r="CP45" s="17">
        <v>32693</v>
      </c>
      <c r="CQ45" s="17">
        <v>32693</v>
      </c>
      <c r="CR45" s="4">
        <v>12496</v>
      </c>
      <c r="CS45" s="4">
        <v>12629</v>
      </c>
      <c r="CT45" s="16">
        <f t="shared" si="90"/>
        <v>0.38222249411188941</v>
      </c>
      <c r="CU45" s="16">
        <f t="shared" si="91"/>
        <v>0.38629064325696633</v>
      </c>
      <c r="CV45" s="4">
        <v>10310</v>
      </c>
      <c r="CW45" s="4">
        <v>1</v>
      </c>
      <c r="CX45" s="4">
        <v>1</v>
      </c>
      <c r="CY45" s="4">
        <v>1</v>
      </c>
      <c r="CZ45" s="4">
        <v>1</v>
      </c>
      <c r="DA45" s="4">
        <v>10283</v>
      </c>
      <c r="DB45" s="16">
        <f t="shared" si="92"/>
        <v>0.99738118331716785</v>
      </c>
      <c r="DC45" s="4">
        <v>1</v>
      </c>
      <c r="DD45" s="4">
        <v>9496</v>
      </c>
      <c r="DE45" s="16">
        <f t="shared" si="93"/>
        <v>0.92104752667313283</v>
      </c>
      <c r="DF45" s="4">
        <v>1</v>
      </c>
      <c r="DG45" s="4">
        <v>10310</v>
      </c>
      <c r="DH45" s="16">
        <f t="shared" si="94"/>
        <v>1</v>
      </c>
      <c r="DI45" s="4">
        <v>1</v>
      </c>
      <c r="DJ45" s="4">
        <v>1</v>
      </c>
      <c r="DK45" s="4">
        <v>1</v>
      </c>
      <c r="DL45" s="4">
        <v>1</v>
      </c>
      <c r="DM45" s="4">
        <v>10310</v>
      </c>
      <c r="DN45" s="16">
        <f t="shared" si="95"/>
        <v>1</v>
      </c>
      <c r="DO45" s="4">
        <v>1</v>
      </c>
      <c r="DP45" s="4">
        <v>10310</v>
      </c>
      <c r="DQ45" s="16">
        <f t="shared" si="96"/>
        <v>1</v>
      </c>
      <c r="DR45" s="4">
        <v>1</v>
      </c>
      <c r="DS45" s="4">
        <v>1</v>
      </c>
      <c r="DT45" s="4">
        <v>1</v>
      </c>
      <c r="DU45" s="4">
        <v>1</v>
      </c>
      <c r="DV45" s="4">
        <v>1</v>
      </c>
      <c r="DW45" s="4">
        <v>1</v>
      </c>
      <c r="DX45" s="4">
        <v>10293</v>
      </c>
      <c r="DY45" s="4">
        <v>23</v>
      </c>
      <c r="DZ45" s="4">
        <v>10293</v>
      </c>
      <c r="EA45" s="4">
        <v>10293</v>
      </c>
      <c r="EB45" s="16">
        <f t="shared" si="97"/>
        <v>0.99835111542192045</v>
      </c>
      <c r="EC45" s="16">
        <f t="shared" si="98"/>
        <v>2.2308438409311348E-3</v>
      </c>
      <c r="ED45" s="16">
        <f t="shared" si="99"/>
        <v>0.99835111542192045</v>
      </c>
      <c r="EE45" s="16">
        <f t="shared" si="100"/>
        <v>0.99835111542192045</v>
      </c>
      <c r="EF45" s="4">
        <v>1</v>
      </c>
      <c r="EG45" s="4">
        <v>1</v>
      </c>
      <c r="EH45" s="4">
        <v>1</v>
      </c>
      <c r="EI45" s="4">
        <v>1</v>
      </c>
      <c r="EJ45" s="4">
        <v>10293</v>
      </c>
      <c r="EK45" s="4">
        <v>23</v>
      </c>
      <c r="EL45" s="4">
        <v>10293</v>
      </c>
      <c r="EM45" s="4">
        <v>10165</v>
      </c>
      <c r="EN45" s="16">
        <f t="shared" si="101"/>
        <v>0.99835111542192045</v>
      </c>
      <c r="EO45" s="16">
        <f t="shared" si="102"/>
        <v>2.2308438409311348E-3</v>
      </c>
      <c r="EP45" s="16">
        <f t="shared" si="103"/>
        <v>0.99835111542192045</v>
      </c>
      <c r="EQ45" s="16">
        <f t="shared" si="104"/>
        <v>0.98593598448108632</v>
      </c>
      <c r="ER45" s="4">
        <v>1</v>
      </c>
      <c r="ES45" s="4">
        <v>1</v>
      </c>
      <c r="ET45" s="4">
        <v>1</v>
      </c>
      <c r="EU45" s="4">
        <v>0</v>
      </c>
      <c r="EV45" s="4">
        <v>1</v>
      </c>
      <c r="EW45" s="4">
        <v>0</v>
      </c>
      <c r="EX45" s="4">
        <v>10306</v>
      </c>
      <c r="EY45" s="4">
        <v>10305</v>
      </c>
      <c r="EZ45" s="4">
        <v>10305</v>
      </c>
      <c r="FA45" s="4" t="s">
        <v>1148</v>
      </c>
      <c r="FB45" s="4">
        <v>10296</v>
      </c>
      <c r="FC45" s="4" t="s">
        <v>1148</v>
      </c>
      <c r="FD45" s="16">
        <f t="shared" si="105"/>
        <v>0.99961202715809894</v>
      </c>
      <c r="FE45" s="16">
        <f t="shared" si="106"/>
        <v>0.99951503394762364</v>
      </c>
      <c r="FF45" s="16">
        <f t="shared" si="107"/>
        <v>0.99951503394762364</v>
      </c>
      <c r="FG45" s="16" t="str">
        <f t="shared" si="108"/>
        <v>No Data</v>
      </c>
      <c r="FH45" s="16">
        <f t="shared" si="109"/>
        <v>0.99864209505334622</v>
      </c>
      <c r="FI45" s="16" t="str">
        <f t="shared" si="110"/>
        <v>No Data</v>
      </c>
      <c r="FJ45" s="4">
        <v>1</v>
      </c>
      <c r="FK45" s="4">
        <v>10156</v>
      </c>
      <c r="FL45" s="16">
        <f t="shared" si="111"/>
        <v>0.98506304558680891</v>
      </c>
      <c r="FM45" s="4">
        <v>1</v>
      </c>
      <c r="FN45" s="4">
        <v>10098</v>
      </c>
      <c r="FO45" s="16">
        <f t="shared" si="112"/>
        <v>0.97943743937924344</v>
      </c>
      <c r="FP45" s="4">
        <v>1</v>
      </c>
      <c r="FQ45" s="4">
        <v>1</v>
      </c>
      <c r="FR45" s="4">
        <v>1</v>
      </c>
      <c r="FS45" s="4">
        <v>1</v>
      </c>
      <c r="FT45" s="4">
        <v>10307</v>
      </c>
      <c r="FU45" s="16">
        <f t="shared" si="113"/>
        <v>0.99970902036857423</v>
      </c>
      <c r="FV45" s="4">
        <v>0</v>
      </c>
      <c r="FW45" s="4">
        <v>0</v>
      </c>
      <c r="FX45" t="s">
        <v>1148</v>
      </c>
      <c r="FY45" s="16" t="str">
        <f t="shared" si="114"/>
        <v>No Data</v>
      </c>
      <c r="FZ45" s="4">
        <v>1</v>
      </c>
      <c r="GA45" s="4">
        <v>10310</v>
      </c>
      <c r="GB45" s="16">
        <f t="shared" si="115"/>
        <v>1</v>
      </c>
      <c r="GC45" s="4">
        <v>1</v>
      </c>
      <c r="GD45" s="4">
        <v>10310</v>
      </c>
      <c r="GE45" s="16">
        <f t="shared" si="116"/>
        <v>1</v>
      </c>
      <c r="GF45" s="4">
        <v>1</v>
      </c>
      <c r="GG45" s="4">
        <v>1</v>
      </c>
      <c r="GH45" s="4">
        <v>423887</v>
      </c>
      <c r="GI45" s="4">
        <v>1</v>
      </c>
      <c r="GJ45" s="4">
        <v>423887</v>
      </c>
      <c r="GK45" s="16">
        <f t="shared" si="117"/>
        <v>1</v>
      </c>
      <c r="GL45" s="4">
        <v>1</v>
      </c>
      <c r="GM45" s="4">
        <v>423887</v>
      </c>
      <c r="GN45" s="16">
        <f t="shared" si="118"/>
        <v>1</v>
      </c>
      <c r="GO45" s="4">
        <v>1</v>
      </c>
      <c r="GP45" s="4">
        <v>311304</v>
      </c>
      <c r="GQ45" s="16">
        <f t="shared" si="119"/>
        <v>0.73440327257028404</v>
      </c>
      <c r="GR45" s="4">
        <v>1</v>
      </c>
      <c r="GS45" s="4">
        <v>354549</v>
      </c>
      <c r="GT45" s="16">
        <f t="shared" si="120"/>
        <v>0.83642338642138114</v>
      </c>
      <c r="GU45" s="4">
        <v>0</v>
      </c>
      <c r="GV45" s="4" t="s">
        <v>1148</v>
      </c>
      <c r="GW45" s="16" t="str">
        <f t="shared" si="121"/>
        <v>No Data</v>
      </c>
      <c r="GX45" s="4">
        <v>0</v>
      </c>
      <c r="GY45" s="4">
        <v>0</v>
      </c>
      <c r="GZ45" s="4">
        <v>1</v>
      </c>
      <c r="HA45" s="4">
        <v>194276</v>
      </c>
      <c r="HB45" s="16">
        <f t="shared" si="122"/>
        <v>0.45832025988058139</v>
      </c>
      <c r="HC45" s="4">
        <v>0</v>
      </c>
      <c r="HD45" s="4" t="s">
        <v>1148</v>
      </c>
      <c r="HE45" s="16" t="str">
        <f t="shared" si="123"/>
        <v>No Data</v>
      </c>
      <c r="HF45" s="4">
        <v>0</v>
      </c>
      <c r="HG45" s="4" t="s">
        <v>1148</v>
      </c>
      <c r="HH45" s="16" t="str">
        <f t="shared" si="124"/>
        <v>No Data</v>
      </c>
      <c r="HI45" s="4">
        <v>0</v>
      </c>
      <c r="HJ45" s="4" t="s">
        <v>1148</v>
      </c>
      <c r="HK45" s="16" t="str">
        <f t="shared" si="125"/>
        <v>No Data</v>
      </c>
      <c r="HL45" s="4">
        <v>0</v>
      </c>
      <c r="HM45" s="4">
        <v>1</v>
      </c>
      <c r="HN45" s="4">
        <v>0</v>
      </c>
      <c r="HO45" s="4" t="s">
        <v>1148</v>
      </c>
      <c r="HP45" s="16" t="str">
        <f t="shared" si="126"/>
        <v>No Data</v>
      </c>
      <c r="HQ45" s="4">
        <v>0</v>
      </c>
      <c r="HR45" s="4" t="s">
        <v>1148</v>
      </c>
      <c r="HS45" s="16" t="str">
        <f t="shared" si="127"/>
        <v>No Data</v>
      </c>
      <c r="HT45" s="4">
        <v>0</v>
      </c>
      <c r="HU45" s="4" t="s">
        <v>1148</v>
      </c>
      <c r="HV45" s="16" t="str">
        <f t="shared" si="128"/>
        <v>No Data</v>
      </c>
      <c r="HW45" s="4">
        <v>0</v>
      </c>
      <c r="HX45" s="4">
        <v>0</v>
      </c>
      <c r="HY45" s="4">
        <v>0</v>
      </c>
      <c r="HZ45" s="4">
        <v>0</v>
      </c>
      <c r="IA45" s="4">
        <v>0</v>
      </c>
      <c r="IB45" s="4">
        <v>1</v>
      </c>
      <c r="IC45" s="4">
        <v>168186</v>
      </c>
      <c r="ID45" s="4">
        <v>438414</v>
      </c>
      <c r="IE45" s="16">
        <f t="shared" si="129"/>
        <v>0.38362369814832553</v>
      </c>
      <c r="IF45" s="4">
        <v>0</v>
      </c>
      <c r="IG45" s="4">
        <v>43</v>
      </c>
      <c r="IH45" s="16" t="str">
        <f t="shared" si="130"/>
        <v>No Data</v>
      </c>
      <c r="II45" s="4">
        <v>339</v>
      </c>
      <c r="IJ45" s="4">
        <v>0</v>
      </c>
      <c r="IK45" s="16">
        <f t="shared" si="131"/>
        <v>3.2973446162824625E-2</v>
      </c>
      <c r="IL45" s="4">
        <v>9935</v>
      </c>
      <c r="IM45" s="4">
        <v>0</v>
      </c>
      <c r="IN45" s="16">
        <f t="shared" si="132"/>
        <v>0.966345686217294</v>
      </c>
      <c r="IO45" s="4">
        <v>6</v>
      </c>
      <c r="IP45" s="4">
        <v>0</v>
      </c>
      <c r="IQ45" s="16">
        <f t="shared" si="133"/>
        <v>5.8360081704114382E-4</v>
      </c>
      <c r="IR45" s="4">
        <v>1</v>
      </c>
      <c r="IS45" s="4">
        <v>0</v>
      </c>
      <c r="IT45" s="16">
        <f t="shared" si="134"/>
        <v>9.726680284019065E-5</v>
      </c>
      <c r="IU45" s="4">
        <v>0</v>
      </c>
      <c r="IV45" s="4">
        <v>0</v>
      </c>
      <c r="IW45" s="16">
        <f t="shared" si="135"/>
        <v>0</v>
      </c>
      <c r="IX45" s="4">
        <v>0</v>
      </c>
      <c r="IY45" s="4">
        <v>0</v>
      </c>
      <c r="IZ45" s="16">
        <f t="shared" si="136"/>
        <v>0</v>
      </c>
      <c r="JA45" s="4">
        <f t="shared" si="149"/>
        <v>10281</v>
      </c>
      <c r="JB45" s="4">
        <f t="shared" si="150"/>
        <v>0</v>
      </c>
      <c r="JC45" s="4">
        <v>216485</v>
      </c>
      <c r="JD45" s="4">
        <v>0</v>
      </c>
      <c r="JE45" s="4">
        <v>113134</v>
      </c>
      <c r="JF45" s="4">
        <v>0</v>
      </c>
      <c r="JG45" s="4">
        <v>28314</v>
      </c>
      <c r="JH45" s="4">
        <v>0</v>
      </c>
      <c r="JI45" s="4">
        <v>50008</v>
      </c>
      <c r="JJ45" s="4">
        <v>0</v>
      </c>
      <c r="JK45" s="4">
        <v>34866</v>
      </c>
      <c r="JL45" s="4">
        <v>0</v>
      </c>
      <c r="JM45">
        <f t="shared" si="137"/>
        <v>442807</v>
      </c>
      <c r="JN45">
        <f t="shared" si="138"/>
        <v>0</v>
      </c>
      <c r="JO45" s="16">
        <f t="shared" si="139"/>
        <v>0.48889245201634118</v>
      </c>
      <c r="JP45" s="16" t="str">
        <f t="shared" si="140"/>
        <v>No Data</v>
      </c>
      <c r="JQ45" s="16">
        <f t="shared" si="141"/>
        <v>0.25549279934599045</v>
      </c>
      <c r="JR45" s="16" t="str">
        <f t="shared" si="142"/>
        <v>No Data</v>
      </c>
      <c r="JS45" s="16">
        <f t="shared" si="143"/>
        <v>6.394207860309345E-2</v>
      </c>
      <c r="JT45" s="16" t="str">
        <f t="shared" si="144"/>
        <v>No Data</v>
      </c>
      <c r="JU45" s="16">
        <f t="shared" si="145"/>
        <v>0.11293407737456725</v>
      </c>
      <c r="JV45" s="16" t="str">
        <f t="shared" si="146"/>
        <v>No Data</v>
      </c>
      <c r="JW45" s="16">
        <f t="shared" si="147"/>
        <v>7.8738592660007628E-2</v>
      </c>
      <c r="JX45" s="16" t="str">
        <f t="shared" si="148"/>
        <v>No Data</v>
      </c>
      <c r="JY45" s="4">
        <v>1</v>
      </c>
      <c r="JZ45" s="4">
        <v>1</v>
      </c>
      <c r="KA45" s="4">
        <v>1</v>
      </c>
      <c r="KB45" s="4">
        <v>1</v>
      </c>
      <c r="KC45" s="4">
        <v>1</v>
      </c>
      <c r="KD45" s="4">
        <v>1</v>
      </c>
      <c r="KE45" s="4">
        <v>1</v>
      </c>
      <c r="KF45" s="4">
        <v>1</v>
      </c>
      <c r="KG45" s="4">
        <v>1</v>
      </c>
      <c r="KH45" s="4">
        <v>0</v>
      </c>
      <c r="KI45" s="4">
        <v>0</v>
      </c>
      <c r="KJ45" s="4">
        <v>0</v>
      </c>
      <c r="KK45" s="4">
        <v>1</v>
      </c>
      <c r="KL45" s="4">
        <v>1</v>
      </c>
      <c r="KM45" s="4">
        <v>1</v>
      </c>
      <c r="KN45" s="4">
        <v>1</v>
      </c>
      <c r="KO45">
        <v>0</v>
      </c>
      <c r="KP45">
        <v>1</v>
      </c>
      <c r="KQ45">
        <v>1</v>
      </c>
      <c r="KR45">
        <v>0</v>
      </c>
      <c r="KS45">
        <v>1</v>
      </c>
      <c r="KT45">
        <v>0</v>
      </c>
      <c r="KU45">
        <v>1</v>
      </c>
      <c r="KV45">
        <v>0</v>
      </c>
      <c r="KW45">
        <v>1</v>
      </c>
      <c r="KX45">
        <v>0</v>
      </c>
      <c r="KY45">
        <v>1</v>
      </c>
      <c r="KZ45">
        <v>0</v>
      </c>
      <c r="LA45" t="s">
        <v>1171</v>
      </c>
      <c r="LB45" t="s">
        <v>1171</v>
      </c>
      <c r="LC45" t="s">
        <v>1171</v>
      </c>
      <c r="LD45" t="s">
        <v>1171</v>
      </c>
      <c r="LE45">
        <v>1</v>
      </c>
      <c r="LF45">
        <v>0</v>
      </c>
      <c r="LG45">
        <v>1</v>
      </c>
      <c r="LH45">
        <v>1</v>
      </c>
      <c r="LI45" t="s">
        <v>1171</v>
      </c>
      <c r="LJ45" t="s">
        <v>1171</v>
      </c>
      <c r="LK45" t="s">
        <v>1171</v>
      </c>
      <c r="LL45" t="s">
        <v>1171</v>
      </c>
      <c r="LM45" t="s">
        <v>1171</v>
      </c>
      <c r="LN45" t="s">
        <v>1171</v>
      </c>
      <c r="LO45" t="s">
        <v>1171</v>
      </c>
      <c r="LP45" t="s">
        <v>1171</v>
      </c>
      <c r="LQ45">
        <v>0</v>
      </c>
      <c r="LR45">
        <v>1</v>
      </c>
      <c r="LS45" s="4">
        <v>0</v>
      </c>
      <c r="LT45" s="4" t="s">
        <v>1148</v>
      </c>
      <c r="LU45" s="4" t="s">
        <v>1148</v>
      </c>
      <c r="LV45" s="4" t="s">
        <v>1148</v>
      </c>
      <c r="LW45" s="4">
        <v>1</v>
      </c>
      <c r="LX45" s="4">
        <v>1</v>
      </c>
      <c r="LY45" s="4">
        <v>1</v>
      </c>
      <c r="LZ45" s="4">
        <v>1</v>
      </c>
      <c r="MA45" s="4">
        <v>1</v>
      </c>
      <c r="MB45" s="4">
        <v>1</v>
      </c>
      <c r="MC45" s="4">
        <v>1</v>
      </c>
      <c r="MD45" s="4">
        <v>1</v>
      </c>
      <c r="ME45" s="4">
        <v>1</v>
      </c>
      <c r="MF45" s="4">
        <v>1</v>
      </c>
      <c r="MG45" s="4">
        <v>1</v>
      </c>
      <c r="MH45" s="4">
        <v>1</v>
      </c>
      <c r="MI45" s="4">
        <v>1</v>
      </c>
      <c r="MJ45" s="4">
        <v>1</v>
      </c>
      <c r="MK45" s="4" t="s">
        <v>1148</v>
      </c>
      <c r="ML45" s="4" t="s">
        <v>1148</v>
      </c>
      <c r="MM45" s="4">
        <v>2</v>
      </c>
      <c r="MN45" s="4">
        <v>0</v>
      </c>
      <c r="MO45" s="4">
        <v>0</v>
      </c>
      <c r="MP45" s="4">
        <v>0</v>
      </c>
      <c r="MQ45" s="4" t="s">
        <v>1148</v>
      </c>
      <c r="MR45" s="4" t="s">
        <v>1231</v>
      </c>
      <c r="MS45" s="4" t="s">
        <v>1148</v>
      </c>
      <c r="MT45" s="4" t="s">
        <v>1230</v>
      </c>
      <c r="MU45" s="4" t="s">
        <v>1148</v>
      </c>
      <c r="MV45" s="4" t="s">
        <v>1148</v>
      </c>
      <c r="MW45" s="4">
        <v>1</v>
      </c>
      <c r="MX45" s="18">
        <v>42104.583201770831</v>
      </c>
      <c r="MY45" s="4" t="s">
        <v>1229</v>
      </c>
      <c r="MZ45" s="18">
        <v>42104.583201770831</v>
      </c>
      <c r="NA45" s="4" t="s">
        <v>1229</v>
      </c>
      <c r="NB45" s="18">
        <v>42104.583201770831</v>
      </c>
      <c r="NC45" s="4" t="s">
        <v>1229</v>
      </c>
    </row>
    <row r="46" spans="1:367" x14ac:dyDescent="0.3">
      <c r="A46" t="s">
        <v>1228</v>
      </c>
      <c r="B46">
        <v>1</v>
      </c>
      <c r="C46">
        <v>0</v>
      </c>
      <c r="D46">
        <v>1</v>
      </c>
      <c r="E46">
        <v>0</v>
      </c>
      <c r="F46" t="s">
        <v>1148</v>
      </c>
      <c r="G46">
        <v>1</v>
      </c>
      <c r="H46">
        <v>0</v>
      </c>
      <c r="I46">
        <v>1</v>
      </c>
      <c r="J46">
        <v>1</v>
      </c>
      <c r="K46">
        <v>1</v>
      </c>
      <c r="L46">
        <v>1</v>
      </c>
      <c r="M46">
        <v>1</v>
      </c>
      <c r="N46">
        <v>0</v>
      </c>
      <c r="O46" t="s">
        <v>1148</v>
      </c>
      <c r="P46">
        <v>1</v>
      </c>
      <c r="Q46">
        <v>0</v>
      </c>
      <c r="R46">
        <v>0</v>
      </c>
      <c r="S46" t="s">
        <v>1148</v>
      </c>
      <c r="T46" t="s">
        <v>1148</v>
      </c>
      <c r="U46">
        <v>1</v>
      </c>
      <c r="V46" t="s">
        <v>1148</v>
      </c>
      <c r="W46">
        <v>1</v>
      </c>
      <c r="X46" t="s">
        <v>1148</v>
      </c>
      <c r="Y46" t="s">
        <v>1148</v>
      </c>
      <c r="Z46" t="s">
        <v>1148</v>
      </c>
      <c r="AA46" t="s">
        <v>1148</v>
      </c>
      <c r="AB46" t="s">
        <v>1148</v>
      </c>
      <c r="AC46" t="s">
        <v>1148</v>
      </c>
      <c r="AD46">
        <v>1</v>
      </c>
      <c r="AE46">
        <v>1</v>
      </c>
      <c r="AF46">
        <v>1</v>
      </c>
      <c r="AG46">
        <v>0</v>
      </c>
      <c r="AH46" t="s">
        <v>1148</v>
      </c>
      <c r="AI46">
        <v>0</v>
      </c>
      <c r="AJ46">
        <v>0</v>
      </c>
      <c r="AK46">
        <v>0</v>
      </c>
      <c r="AL46">
        <v>1</v>
      </c>
      <c r="AM46">
        <v>1</v>
      </c>
      <c r="AN46">
        <v>0</v>
      </c>
      <c r="AO46">
        <v>0</v>
      </c>
      <c r="AP46">
        <v>0</v>
      </c>
      <c r="AQ46">
        <v>0</v>
      </c>
      <c r="AR46">
        <v>0</v>
      </c>
      <c r="AS46">
        <v>0</v>
      </c>
      <c r="AT46">
        <v>2</v>
      </c>
      <c r="AU46" t="s">
        <v>1148</v>
      </c>
      <c r="AV46" s="13">
        <v>26769.599999999999</v>
      </c>
      <c r="AW46">
        <v>27130</v>
      </c>
      <c r="AX46">
        <v>2001</v>
      </c>
      <c r="AY46" s="16">
        <f t="shared" si="77"/>
        <v>1.0134630326938019</v>
      </c>
      <c r="AZ46" s="16">
        <f t="shared" si="78"/>
        <v>1.0882120016735402</v>
      </c>
      <c r="BA46" s="13">
        <v>152230.39999999999</v>
      </c>
      <c r="BB46">
        <v>169191</v>
      </c>
      <c r="BC46" s="16">
        <f t="shared" si="79"/>
        <v>1.1114140145463718</v>
      </c>
      <c r="BD46">
        <v>142644</v>
      </c>
      <c r="BE46" s="16">
        <f t="shared" si="151"/>
        <v>0.93702703270831589</v>
      </c>
      <c r="BF46" s="13">
        <v>188306.5</v>
      </c>
      <c r="BG46">
        <v>275838</v>
      </c>
      <c r="BH46" s="16">
        <f t="shared" si="80"/>
        <v>1.4648352552885853</v>
      </c>
      <c r="BI46">
        <v>129590</v>
      </c>
      <c r="BJ46" s="16">
        <f t="shared" si="81"/>
        <v>0.68818654693279313</v>
      </c>
      <c r="BK46" s="13">
        <v>1342828</v>
      </c>
      <c r="BL46">
        <v>834284</v>
      </c>
      <c r="BM46" s="16">
        <f t="shared" si="82"/>
        <v>0.62128880243784013</v>
      </c>
      <c r="BN46">
        <v>382760</v>
      </c>
      <c r="BO46" s="16">
        <f t="shared" si="83"/>
        <v>0.28504022853261923</v>
      </c>
      <c r="BP46">
        <v>26</v>
      </c>
      <c r="BQ46">
        <v>8</v>
      </c>
      <c r="BR46">
        <v>26</v>
      </c>
      <c r="BS46">
        <v>6</v>
      </c>
      <c r="BT46">
        <v>144</v>
      </c>
      <c r="BU46">
        <v>132</v>
      </c>
      <c r="BV46">
        <v>139</v>
      </c>
      <c r="BW46">
        <v>76</v>
      </c>
      <c r="BX46" s="13">
        <v>37923.600000000006</v>
      </c>
      <c r="BY46" s="13">
        <v>37923.600000000006</v>
      </c>
      <c r="BZ46">
        <v>14573</v>
      </c>
      <c r="CA46">
        <v>15044</v>
      </c>
      <c r="CB46" s="16">
        <f t="shared" si="84"/>
        <v>0.38427259015494303</v>
      </c>
      <c r="CC46" s="16">
        <f t="shared" si="85"/>
        <v>0.39669229714478577</v>
      </c>
      <c r="CD46" s="17">
        <v>134169.5</v>
      </c>
      <c r="CE46" s="17">
        <v>134169.5</v>
      </c>
      <c r="CF46">
        <v>93497</v>
      </c>
      <c r="CG46">
        <v>94324</v>
      </c>
      <c r="CH46" s="16">
        <f t="shared" si="86"/>
        <v>0.69685733344761669</v>
      </c>
      <c r="CI46" s="16">
        <f t="shared" si="87"/>
        <v>0.7030211784347411</v>
      </c>
      <c r="CJ46" s="13">
        <v>65885.5</v>
      </c>
      <c r="CK46" s="13">
        <v>65885.5</v>
      </c>
      <c r="CL46">
        <v>10103</v>
      </c>
      <c r="CM46">
        <v>10496</v>
      </c>
      <c r="CN46" s="16">
        <f t="shared" si="88"/>
        <v>0.15334178233450454</v>
      </c>
      <c r="CO46" s="16">
        <f t="shared" si="89"/>
        <v>0.1593066759757458</v>
      </c>
      <c r="CP46" s="13">
        <v>68284</v>
      </c>
      <c r="CQ46" s="13">
        <v>68284</v>
      </c>
      <c r="CR46">
        <v>5319</v>
      </c>
      <c r="CS46">
        <v>5571</v>
      </c>
      <c r="CT46" s="16">
        <f t="shared" si="90"/>
        <v>7.7895260968894611E-2</v>
      </c>
      <c r="CU46" s="16">
        <f t="shared" si="91"/>
        <v>8.1585730185695038E-2</v>
      </c>
      <c r="CV46">
        <v>29109</v>
      </c>
      <c r="CW46">
        <v>1</v>
      </c>
      <c r="CX46">
        <v>1</v>
      </c>
      <c r="CY46">
        <v>1</v>
      </c>
      <c r="CZ46">
        <v>1</v>
      </c>
      <c r="DA46">
        <v>29109</v>
      </c>
      <c r="DB46" s="16">
        <f t="shared" si="92"/>
        <v>1</v>
      </c>
      <c r="DC46">
        <v>1</v>
      </c>
      <c r="DD46">
        <v>25524</v>
      </c>
      <c r="DE46" s="16">
        <f t="shared" si="93"/>
        <v>0.87684221374832527</v>
      </c>
      <c r="DF46">
        <v>1</v>
      </c>
      <c r="DG46">
        <v>29109</v>
      </c>
      <c r="DH46" s="16">
        <f t="shared" si="94"/>
        <v>1</v>
      </c>
      <c r="DI46">
        <v>1</v>
      </c>
      <c r="DJ46">
        <v>1</v>
      </c>
      <c r="DK46">
        <v>1</v>
      </c>
      <c r="DL46">
        <v>1</v>
      </c>
      <c r="DM46">
        <v>29109</v>
      </c>
      <c r="DN46" s="16">
        <f t="shared" si="95"/>
        <v>1</v>
      </c>
      <c r="DO46">
        <v>1</v>
      </c>
      <c r="DP46">
        <v>29109</v>
      </c>
      <c r="DQ46" s="16">
        <f t="shared" si="96"/>
        <v>1</v>
      </c>
      <c r="DR46">
        <v>1</v>
      </c>
      <c r="DS46">
        <v>1</v>
      </c>
      <c r="DT46">
        <v>1</v>
      </c>
      <c r="DU46">
        <v>1</v>
      </c>
      <c r="DV46">
        <v>1</v>
      </c>
      <c r="DW46">
        <v>1</v>
      </c>
      <c r="DX46">
        <v>5985</v>
      </c>
      <c r="DY46">
        <v>4068</v>
      </c>
      <c r="DZ46">
        <v>5985</v>
      </c>
      <c r="EA46">
        <v>5985</v>
      </c>
      <c r="EB46" s="16">
        <f t="shared" si="97"/>
        <v>0.20560651344944864</v>
      </c>
      <c r="EC46" s="16">
        <f t="shared" si="98"/>
        <v>0.13975059260022674</v>
      </c>
      <c r="ED46" s="16">
        <f t="shared" si="99"/>
        <v>0.20560651344944864</v>
      </c>
      <c r="EE46" s="16">
        <f t="shared" si="100"/>
        <v>0.20560651344944864</v>
      </c>
      <c r="EF46">
        <v>1</v>
      </c>
      <c r="EG46">
        <v>1</v>
      </c>
      <c r="EH46">
        <v>1</v>
      </c>
      <c r="EI46">
        <v>1</v>
      </c>
      <c r="EJ46">
        <v>27873</v>
      </c>
      <c r="EK46">
        <v>21831</v>
      </c>
      <c r="EL46">
        <v>26600</v>
      </c>
      <c r="EM46">
        <v>27451</v>
      </c>
      <c r="EN46" s="16">
        <f t="shared" si="101"/>
        <v>0.95753890549314646</v>
      </c>
      <c r="EO46" s="16">
        <f t="shared" si="102"/>
        <v>0.74997423477275071</v>
      </c>
      <c r="EP46" s="16">
        <f t="shared" si="103"/>
        <v>0.9138067264419939</v>
      </c>
      <c r="EQ46" s="16">
        <f t="shared" si="104"/>
        <v>0.94304167096087121</v>
      </c>
      <c r="ER46">
        <v>1</v>
      </c>
      <c r="ES46">
        <v>1</v>
      </c>
      <c r="ET46">
        <v>1</v>
      </c>
      <c r="EU46">
        <v>1</v>
      </c>
      <c r="EV46">
        <v>1</v>
      </c>
      <c r="EW46">
        <v>1</v>
      </c>
      <c r="EX46">
        <v>29109</v>
      </c>
      <c r="EY46">
        <v>29015</v>
      </c>
      <c r="EZ46">
        <v>29103</v>
      </c>
      <c r="FA46">
        <v>10177</v>
      </c>
      <c r="FB46">
        <v>29107</v>
      </c>
      <c r="FC46">
        <v>29109</v>
      </c>
      <c r="FD46" s="16">
        <f t="shared" si="105"/>
        <v>1</v>
      </c>
      <c r="FE46" s="16">
        <f t="shared" si="106"/>
        <v>0.9967707581847538</v>
      </c>
      <c r="FF46" s="16">
        <f t="shared" si="107"/>
        <v>0.9997938781820056</v>
      </c>
      <c r="FG46" s="16">
        <f t="shared" si="108"/>
        <v>0.3496169569548937</v>
      </c>
      <c r="FH46" s="16">
        <f t="shared" si="109"/>
        <v>0.99993129272733516</v>
      </c>
      <c r="FI46" s="16">
        <f t="shared" si="110"/>
        <v>1</v>
      </c>
      <c r="FJ46">
        <v>1</v>
      </c>
      <c r="FK46">
        <v>6122</v>
      </c>
      <c r="FL46" s="16">
        <f t="shared" si="111"/>
        <v>0.2103129616269882</v>
      </c>
      <c r="FM46">
        <v>1</v>
      </c>
      <c r="FN46">
        <v>5766</v>
      </c>
      <c r="FO46" s="16">
        <f t="shared" si="112"/>
        <v>0.19808306709265175</v>
      </c>
      <c r="FP46">
        <v>1</v>
      </c>
      <c r="FQ46">
        <v>1</v>
      </c>
      <c r="FR46">
        <v>1</v>
      </c>
      <c r="FS46">
        <v>1</v>
      </c>
      <c r="FT46">
        <v>18075</v>
      </c>
      <c r="FU46" s="16">
        <f t="shared" si="113"/>
        <v>0.62094197670823459</v>
      </c>
      <c r="FV46">
        <v>1</v>
      </c>
      <c r="FW46">
        <v>1</v>
      </c>
      <c r="FX46">
        <v>67</v>
      </c>
      <c r="FY46" s="16">
        <f t="shared" si="114"/>
        <v>2.3016936342711877E-3</v>
      </c>
      <c r="FZ46">
        <v>0</v>
      </c>
      <c r="GA46" t="s">
        <v>1148</v>
      </c>
      <c r="GB46" s="16" t="str">
        <f t="shared" si="115"/>
        <v>No Data</v>
      </c>
      <c r="GC46">
        <v>1</v>
      </c>
      <c r="GD46">
        <v>29109</v>
      </c>
      <c r="GE46" s="16">
        <f t="shared" si="116"/>
        <v>1</v>
      </c>
      <c r="GF46">
        <v>1</v>
      </c>
      <c r="GG46">
        <v>1</v>
      </c>
      <c r="GH46">
        <v>836080</v>
      </c>
      <c r="GI46">
        <v>1</v>
      </c>
      <c r="GJ46">
        <v>836080</v>
      </c>
      <c r="GK46" s="16">
        <f t="shared" si="117"/>
        <v>1</v>
      </c>
      <c r="GL46">
        <v>1</v>
      </c>
      <c r="GM46">
        <v>836080</v>
      </c>
      <c r="GN46" s="16">
        <f t="shared" si="118"/>
        <v>1</v>
      </c>
      <c r="GO46">
        <v>1</v>
      </c>
      <c r="GP46">
        <v>766649</v>
      </c>
      <c r="GQ46" s="16">
        <f t="shared" si="119"/>
        <v>0.91695651133862788</v>
      </c>
      <c r="GR46">
        <v>1</v>
      </c>
      <c r="GS46">
        <v>816740</v>
      </c>
      <c r="GT46" s="16">
        <f t="shared" si="120"/>
        <v>0.97686824227346669</v>
      </c>
      <c r="GU46">
        <v>1</v>
      </c>
      <c r="GV46">
        <v>532888</v>
      </c>
      <c r="GW46" s="16">
        <f t="shared" si="121"/>
        <v>0.63736484546933303</v>
      </c>
      <c r="GX46">
        <v>1</v>
      </c>
      <c r="GY46">
        <v>0</v>
      </c>
      <c r="GZ46">
        <v>1</v>
      </c>
      <c r="HA46">
        <v>658934</v>
      </c>
      <c r="HB46" s="16">
        <f t="shared" si="122"/>
        <v>0.78812314611042</v>
      </c>
      <c r="HC46">
        <v>1</v>
      </c>
      <c r="HD46">
        <v>508944</v>
      </c>
      <c r="HE46" s="16">
        <f t="shared" si="123"/>
        <v>0.60872643766146783</v>
      </c>
      <c r="HF46">
        <v>1</v>
      </c>
      <c r="HG46">
        <v>0</v>
      </c>
      <c r="HH46" s="16">
        <f t="shared" si="124"/>
        <v>0</v>
      </c>
      <c r="HI46">
        <v>1</v>
      </c>
      <c r="HJ46">
        <v>243692</v>
      </c>
      <c r="HK46" s="16">
        <f t="shared" si="125"/>
        <v>0.29146971581666825</v>
      </c>
      <c r="HL46">
        <v>1</v>
      </c>
      <c r="HM46">
        <v>1</v>
      </c>
      <c r="HN46">
        <v>1</v>
      </c>
      <c r="HO46">
        <v>448340</v>
      </c>
      <c r="HP46" s="16">
        <f t="shared" si="126"/>
        <v>0.53624055114343128</v>
      </c>
      <c r="HQ46">
        <v>1</v>
      </c>
      <c r="HR46">
        <v>515816</v>
      </c>
      <c r="HS46" s="16">
        <f t="shared" si="127"/>
        <v>0.61694574681848624</v>
      </c>
      <c r="HT46">
        <v>1</v>
      </c>
      <c r="HU46">
        <v>531760</v>
      </c>
      <c r="HV46" s="16">
        <f t="shared" si="128"/>
        <v>0.63601569227825083</v>
      </c>
      <c r="HW46">
        <v>1</v>
      </c>
      <c r="HX46">
        <v>1</v>
      </c>
      <c r="HY46">
        <v>1</v>
      </c>
      <c r="HZ46">
        <v>1</v>
      </c>
      <c r="IA46">
        <v>1</v>
      </c>
      <c r="IB46">
        <v>1</v>
      </c>
      <c r="IC46">
        <v>550624</v>
      </c>
      <c r="ID46">
        <v>550624</v>
      </c>
      <c r="IE46" s="16">
        <f t="shared" si="129"/>
        <v>1</v>
      </c>
      <c r="IF46">
        <v>123433</v>
      </c>
      <c r="IG46">
        <v>123433</v>
      </c>
      <c r="IH46" s="16">
        <f t="shared" si="130"/>
        <v>1</v>
      </c>
      <c r="II46">
        <v>7</v>
      </c>
      <c r="IJ46">
        <v>1</v>
      </c>
      <c r="IK46" s="16">
        <f t="shared" si="131"/>
        <v>2.7482909065924626E-4</v>
      </c>
      <c r="IL46">
        <v>12075</v>
      </c>
      <c r="IM46">
        <v>238</v>
      </c>
      <c r="IN46" s="16">
        <f t="shared" si="132"/>
        <v>0.42299632416091243</v>
      </c>
      <c r="IO46">
        <v>12217</v>
      </c>
      <c r="IP46">
        <v>58</v>
      </c>
      <c r="IQ46" s="16">
        <f t="shared" si="133"/>
        <v>0.42169088598028104</v>
      </c>
      <c r="IR46">
        <v>2625</v>
      </c>
      <c r="IS46">
        <v>236</v>
      </c>
      <c r="IT46" s="16">
        <f t="shared" si="134"/>
        <v>9.8285753547012952E-2</v>
      </c>
      <c r="IU46">
        <v>93</v>
      </c>
      <c r="IV46">
        <v>115</v>
      </c>
      <c r="IW46" s="16">
        <f t="shared" si="135"/>
        <v>7.1455563571404031E-3</v>
      </c>
      <c r="IX46">
        <v>107</v>
      </c>
      <c r="IY46">
        <v>1337</v>
      </c>
      <c r="IZ46" s="16">
        <f t="shared" si="136"/>
        <v>4.9606650863993955E-2</v>
      </c>
      <c r="JA46" s="4">
        <f t="shared" si="149"/>
        <v>27124</v>
      </c>
      <c r="JB46" s="4">
        <f t="shared" si="150"/>
        <v>1985</v>
      </c>
      <c r="JC46">
        <v>323142</v>
      </c>
      <c r="JD46">
        <v>97356</v>
      </c>
      <c r="JE46">
        <v>68830</v>
      </c>
      <c r="JF46">
        <v>25265</v>
      </c>
      <c r="JG46">
        <v>50054</v>
      </c>
      <c r="JH46">
        <v>7306</v>
      </c>
      <c r="JI46">
        <v>93789</v>
      </c>
      <c r="JJ46">
        <v>6258</v>
      </c>
      <c r="JK46">
        <v>141576</v>
      </c>
      <c r="JL46">
        <v>22495</v>
      </c>
      <c r="JM46">
        <f t="shared" si="137"/>
        <v>677391</v>
      </c>
      <c r="JN46">
        <f t="shared" si="138"/>
        <v>158680</v>
      </c>
      <c r="JO46" s="16">
        <f t="shared" si="139"/>
        <v>0.47703911035133328</v>
      </c>
      <c r="JP46" s="16">
        <f t="shared" si="140"/>
        <v>0.61353667759011843</v>
      </c>
      <c r="JQ46" s="16">
        <f t="shared" si="141"/>
        <v>0.10161044359904398</v>
      </c>
      <c r="JR46" s="16">
        <f t="shared" si="142"/>
        <v>0.15921981346105368</v>
      </c>
      <c r="JS46" s="16">
        <f t="shared" si="143"/>
        <v>7.3892331017093527E-2</v>
      </c>
      <c r="JT46" s="16">
        <f t="shared" si="144"/>
        <v>4.604234938240484E-2</v>
      </c>
      <c r="JU46" s="16">
        <f t="shared" si="145"/>
        <v>0.13845622395337404</v>
      </c>
      <c r="JV46" s="16">
        <f t="shared" si="146"/>
        <v>3.9437862364507185E-2</v>
      </c>
      <c r="JW46" s="16">
        <f t="shared" si="147"/>
        <v>0.20900189107915518</v>
      </c>
      <c r="JX46" s="16">
        <f t="shared" si="148"/>
        <v>0.1417632972019158</v>
      </c>
      <c r="JY46">
        <v>1</v>
      </c>
      <c r="JZ46">
        <v>1</v>
      </c>
      <c r="KA46">
        <v>1</v>
      </c>
      <c r="KB46">
        <v>0</v>
      </c>
      <c r="KC46">
        <v>1</v>
      </c>
      <c r="KD46">
        <v>1</v>
      </c>
      <c r="KE46">
        <v>1</v>
      </c>
      <c r="KF46">
        <v>1</v>
      </c>
      <c r="KG46">
        <v>1</v>
      </c>
      <c r="KH46">
        <v>0</v>
      </c>
      <c r="KI46">
        <v>0</v>
      </c>
      <c r="KJ46">
        <v>1</v>
      </c>
      <c r="KK46">
        <v>1</v>
      </c>
      <c r="KL46">
        <v>1</v>
      </c>
      <c r="KM46">
        <v>1</v>
      </c>
      <c r="KN46">
        <v>1</v>
      </c>
      <c r="KO46">
        <v>1</v>
      </c>
      <c r="KP46">
        <v>1</v>
      </c>
      <c r="KQ46">
        <v>1</v>
      </c>
      <c r="KR46">
        <v>0</v>
      </c>
      <c r="KS46">
        <v>1</v>
      </c>
      <c r="KT46">
        <v>1</v>
      </c>
      <c r="KU46">
        <v>1</v>
      </c>
      <c r="KV46">
        <v>1</v>
      </c>
      <c r="KW46">
        <v>1</v>
      </c>
      <c r="KX46">
        <v>1</v>
      </c>
      <c r="KY46">
        <v>1</v>
      </c>
      <c r="KZ46">
        <v>0</v>
      </c>
      <c r="LA46">
        <v>1</v>
      </c>
      <c r="LB46">
        <v>1</v>
      </c>
      <c r="LC46">
        <v>1</v>
      </c>
      <c r="LD46">
        <v>0</v>
      </c>
      <c r="LE46">
        <v>1</v>
      </c>
      <c r="LF46">
        <v>0</v>
      </c>
      <c r="LG46">
        <v>0</v>
      </c>
      <c r="LH46">
        <v>0</v>
      </c>
      <c r="LI46">
        <v>0</v>
      </c>
      <c r="LJ46">
        <v>0</v>
      </c>
      <c r="LK46">
        <v>1</v>
      </c>
      <c r="LL46">
        <v>1</v>
      </c>
      <c r="LM46">
        <v>0</v>
      </c>
      <c r="LN46">
        <v>0</v>
      </c>
      <c r="LO46">
        <v>0</v>
      </c>
      <c r="LP46">
        <v>0</v>
      </c>
      <c r="LQ46">
        <v>1</v>
      </c>
      <c r="LR46">
        <v>1</v>
      </c>
      <c r="LS46">
        <v>1</v>
      </c>
      <c r="LT46">
        <v>1</v>
      </c>
      <c r="LU46" t="s">
        <v>1148</v>
      </c>
      <c r="LV46" t="s">
        <v>1148</v>
      </c>
      <c r="LW46">
        <v>1</v>
      </c>
      <c r="LX46">
        <v>1</v>
      </c>
      <c r="LY46">
        <v>1</v>
      </c>
      <c r="LZ46" t="s">
        <v>1148</v>
      </c>
      <c r="MA46">
        <v>1</v>
      </c>
      <c r="MB46">
        <v>1</v>
      </c>
      <c r="MC46">
        <v>1</v>
      </c>
      <c r="MD46" t="s">
        <v>1148</v>
      </c>
      <c r="ME46">
        <v>1</v>
      </c>
      <c r="MF46">
        <v>1</v>
      </c>
      <c r="MG46">
        <v>1</v>
      </c>
      <c r="MH46" t="s">
        <v>1148</v>
      </c>
      <c r="MI46">
        <v>1</v>
      </c>
      <c r="MJ46">
        <v>1</v>
      </c>
      <c r="MK46" t="s">
        <v>1148</v>
      </c>
      <c r="ML46">
        <v>1</v>
      </c>
      <c r="MM46">
        <v>2</v>
      </c>
      <c r="MN46">
        <v>0</v>
      </c>
      <c r="MO46">
        <v>1</v>
      </c>
      <c r="MP46">
        <v>0</v>
      </c>
      <c r="MQ46" t="s">
        <v>1227</v>
      </c>
      <c r="MR46" t="s">
        <v>1226</v>
      </c>
      <c r="MS46" t="s">
        <v>1225</v>
      </c>
      <c r="MT46" t="s">
        <v>1224</v>
      </c>
      <c r="MU46" t="s">
        <v>1148</v>
      </c>
      <c r="MV46" t="s">
        <v>1148</v>
      </c>
      <c r="MW46">
        <v>1</v>
      </c>
      <c r="MX46" s="12">
        <v>42095.729772916668</v>
      </c>
      <c r="MY46" t="s">
        <v>1223</v>
      </c>
      <c r="MZ46" s="12">
        <v>42095.729772916668</v>
      </c>
      <c r="NA46" t="s">
        <v>1223</v>
      </c>
      <c r="NB46" s="12">
        <v>42095.729772916668</v>
      </c>
      <c r="NC46" t="s">
        <v>1223</v>
      </c>
    </row>
    <row r="47" spans="1:367" x14ac:dyDescent="0.3">
      <c r="A47" t="s">
        <v>1222</v>
      </c>
      <c r="B47">
        <v>1</v>
      </c>
      <c r="C47">
        <v>0</v>
      </c>
      <c r="D47">
        <v>1</v>
      </c>
      <c r="E47">
        <v>0</v>
      </c>
      <c r="F47" t="s">
        <v>1148</v>
      </c>
      <c r="G47">
        <v>0</v>
      </c>
      <c r="H47" t="s">
        <v>1148</v>
      </c>
      <c r="I47">
        <v>1</v>
      </c>
      <c r="J47">
        <v>0</v>
      </c>
      <c r="K47">
        <v>1</v>
      </c>
      <c r="L47">
        <v>1</v>
      </c>
      <c r="M47">
        <v>1</v>
      </c>
      <c r="N47">
        <v>0</v>
      </c>
      <c r="O47" t="s">
        <v>1148</v>
      </c>
      <c r="P47">
        <v>0</v>
      </c>
      <c r="Q47" t="s">
        <v>1148</v>
      </c>
      <c r="R47">
        <v>1</v>
      </c>
      <c r="S47">
        <v>1</v>
      </c>
      <c r="T47" t="s">
        <v>1148</v>
      </c>
      <c r="U47">
        <v>1</v>
      </c>
      <c r="V47">
        <v>1</v>
      </c>
      <c r="W47" t="s">
        <v>1148</v>
      </c>
      <c r="X47" t="s">
        <v>1148</v>
      </c>
      <c r="Y47" t="s">
        <v>1148</v>
      </c>
      <c r="Z47" t="s">
        <v>1148</v>
      </c>
      <c r="AA47" t="s">
        <v>1148</v>
      </c>
      <c r="AB47" t="s">
        <v>1148</v>
      </c>
      <c r="AC47" t="s">
        <v>1148</v>
      </c>
      <c r="AD47">
        <v>0</v>
      </c>
      <c r="AE47" t="s">
        <v>1148</v>
      </c>
      <c r="AF47" t="s">
        <v>1148</v>
      </c>
      <c r="AG47" t="s">
        <v>1148</v>
      </c>
      <c r="AH47" t="s">
        <v>1148</v>
      </c>
      <c r="AI47">
        <v>0</v>
      </c>
      <c r="AJ47">
        <v>1</v>
      </c>
      <c r="AK47">
        <v>1</v>
      </c>
      <c r="AL47">
        <v>0</v>
      </c>
      <c r="AM47">
        <v>0</v>
      </c>
      <c r="AN47">
        <v>1</v>
      </c>
      <c r="AO47">
        <v>0</v>
      </c>
      <c r="AP47">
        <v>0</v>
      </c>
      <c r="AQ47">
        <v>0</v>
      </c>
      <c r="AR47">
        <v>0</v>
      </c>
      <c r="AS47">
        <v>0</v>
      </c>
      <c r="AT47">
        <v>2</v>
      </c>
      <c r="AU47" t="s">
        <v>1148</v>
      </c>
      <c r="AV47" s="13">
        <v>57439</v>
      </c>
      <c r="AW47">
        <v>0</v>
      </c>
      <c r="AX47">
        <v>54606</v>
      </c>
      <c r="AY47" s="16">
        <f t="shared" si="77"/>
        <v>0</v>
      </c>
      <c r="AZ47" s="16">
        <f t="shared" si="78"/>
        <v>0.95067811069134212</v>
      </c>
      <c r="BA47" s="13">
        <v>332045.66666666663</v>
      </c>
      <c r="BB47">
        <v>334329</v>
      </c>
      <c r="BC47" s="16">
        <f t="shared" si="79"/>
        <v>1.0068765641673787</v>
      </c>
      <c r="BD47">
        <v>268972</v>
      </c>
      <c r="BE47" s="16">
        <f t="shared" si="151"/>
        <v>0.81004520462546825</v>
      </c>
      <c r="BF47" s="13">
        <v>425643</v>
      </c>
      <c r="BG47">
        <v>189274</v>
      </c>
      <c r="BH47" s="16">
        <f t="shared" si="80"/>
        <v>0.44467781685590979</v>
      </c>
      <c r="BI47">
        <v>161211</v>
      </c>
      <c r="BJ47" s="16">
        <f t="shared" si="81"/>
        <v>0.37874697810136665</v>
      </c>
      <c r="BK47" s="13">
        <v>3685302</v>
      </c>
      <c r="BL47">
        <v>2271641</v>
      </c>
      <c r="BM47" s="16">
        <f t="shared" si="82"/>
        <v>0.61640565684983206</v>
      </c>
      <c r="BN47">
        <v>1746002</v>
      </c>
      <c r="BO47" s="16">
        <f t="shared" si="83"/>
        <v>0.47377446950073565</v>
      </c>
      <c r="BP47">
        <v>207</v>
      </c>
      <c r="BQ47">
        <v>41</v>
      </c>
      <c r="BR47">
        <v>174</v>
      </c>
      <c r="BS47">
        <v>35</v>
      </c>
      <c r="BT47">
        <v>306</v>
      </c>
      <c r="BU47">
        <v>377</v>
      </c>
      <c r="BV47">
        <v>257</v>
      </c>
      <c r="BW47">
        <v>369</v>
      </c>
      <c r="BX47" s="13">
        <v>81780.666666666672</v>
      </c>
      <c r="BY47" s="13">
        <v>81780.666666666672</v>
      </c>
      <c r="BZ47">
        <v>37869</v>
      </c>
      <c r="CA47">
        <v>38042</v>
      </c>
      <c r="CB47" s="16">
        <f t="shared" si="84"/>
        <v>0.46305565292530426</v>
      </c>
      <c r="CC47" s="16">
        <f t="shared" si="85"/>
        <v>0.46517106732642594</v>
      </c>
      <c r="CD47" s="17">
        <v>305884</v>
      </c>
      <c r="CE47" s="17">
        <v>305884</v>
      </c>
      <c r="CF47">
        <v>96412</v>
      </c>
      <c r="CG47">
        <v>97002</v>
      </c>
      <c r="CH47" s="16">
        <f t="shared" si="86"/>
        <v>0.31519137973872446</v>
      </c>
      <c r="CI47" s="16">
        <f t="shared" si="87"/>
        <v>0.31712021550653191</v>
      </c>
      <c r="CJ47" s="13">
        <v>150078</v>
      </c>
      <c r="CK47" s="13">
        <v>150078</v>
      </c>
      <c r="CL47">
        <v>17943</v>
      </c>
      <c r="CM47">
        <v>18265</v>
      </c>
      <c r="CN47" s="16">
        <f t="shared" si="88"/>
        <v>0.11955782992843721</v>
      </c>
      <c r="CO47" s="16">
        <f t="shared" si="89"/>
        <v>0.1217033809085942</v>
      </c>
      <c r="CP47" s="13">
        <v>155806</v>
      </c>
      <c r="CQ47" s="13">
        <v>155806</v>
      </c>
      <c r="CR47">
        <v>7131</v>
      </c>
      <c r="CS47">
        <v>7274</v>
      </c>
      <c r="CT47" s="16">
        <f t="shared" si="90"/>
        <v>4.5768455643556728E-2</v>
      </c>
      <c r="CU47" s="16">
        <f t="shared" si="91"/>
        <v>4.6686263686892673E-2</v>
      </c>
      <c r="CV47">
        <v>54606</v>
      </c>
      <c r="CW47">
        <v>1</v>
      </c>
      <c r="CX47">
        <v>1</v>
      </c>
      <c r="CY47">
        <v>1</v>
      </c>
      <c r="CZ47">
        <v>1</v>
      </c>
      <c r="DA47">
        <v>54605</v>
      </c>
      <c r="DB47" s="16">
        <f t="shared" si="92"/>
        <v>0.99998168699410317</v>
      </c>
      <c r="DC47">
        <v>1</v>
      </c>
      <c r="DD47">
        <v>37089</v>
      </c>
      <c r="DE47" s="16">
        <f t="shared" si="93"/>
        <v>0.67921107570596639</v>
      </c>
      <c r="DF47">
        <v>1</v>
      </c>
      <c r="DG47">
        <v>54606</v>
      </c>
      <c r="DH47" s="16">
        <f t="shared" si="94"/>
        <v>1</v>
      </c>
      <c r="DI47">
        <v>1</v>
      </c>
      <c r="DJ47">
        <v>1</v>
      </c>
      <c r="DK47">
        <v>1</v>
      </c>
      <c r="DL47">
        <v>1</v>
      </c>
      <c r="DM47">
        <v>54606</v>
      </c>
      <c r="DN47" s="16">
        <f t="shared" si="95"/>
        <v>1</v>
      </c>
      <c r="DO47">
        <v>1</v>
      </c>
      <c r="DP47">
        <v>54544</v>
      </c>
      <c r="DQ47" s="16">
        <f t="shared" si="96"/>
        <v>0.99886459363439917</v>
      </c>
      <c r="DR47">
        <v>1</v>
      </c>
      <c r="DS47">
        <v>0</v>
      </c>
      <c r="DT47">
        <v>0</v>
      </c>
      <c r="DU47">
        <v>0</v>
      </c>
      <c r="DV47">
        <v>0</v>
      </c>
      <c r="DW47">
        <v>0</v>
      </c>
      <c r="DX47" t="s">
        <v>1148</v>
      </c>
      <c r="DY47" t="s">
        <v>1148</v>
      </c>
      <c r="DZ47" t="s">
        <v>1148</v>
      </c>
      <c r="EA47" t="s">
        <v>1148</v>
      </c>
      <c r="EB47" s="16" t="str">
        <f t="shared" si="97"/>
        <v>No Data</v>
      </c>
      <c r="EC47" s="16" t="str">
        <f t="shared" si="98"/>
        <v>No Data</v>
      </c>
      <c r="ED47" s="16" t="str">
        <f t="shared" si="99"/>
        <v>No Data</v>
      </c>
      <c r="EE47" s="16" t="str">
        <f t="shared" si="100"/>
        <v>No Data</v>
      </c>
      <c r="EF47">
        <v>1</v>
      </c>
      <c r="EG47">
        <v>1</v>
      </c>
      <c r="EH47">
        <v>1</v>
      </c>
      <c r="EI47">
        <v>1</v>
      </c>
      <c r="EJ47">
        <v>423</v>
      </c>
      <c r="EK47">
        <v>104</v>
      </c>
      <c r="EL47">
        <v>480</v>
      </c>
      <c r="EM47">
        <v>111</v>
      </c>
      <c r="EN47" s="16">
        <f t="shared" si="101"/>
        <v>7.7464014943412814E-3</v>
      </c>
      <c r="EO47" s="16">
        <f t="shared" si="102"/>
        <v>1.9045526132659414E-3</v>
      </c>
      <c r="EP47" s="16">
        <f t="shared" si="103"/>
        <v>8.790242830458192E-3</v>
      </c>
      <c r="EQ47" s="16">
        <f t="shared" si="104"/>
        <v>2.0327436545434568E-3</v>
      </c>
      <c r="ER47">
        <v>1</v>
      </c>
      <c r="ES47">
        <v>1</v>
      </c>
      <c r="ET47">
        <v>1</v>
      </c>
      <c r="EU47">
        <v>1</v>
      </c>
      <c r="EV47">
        <v>1</v>
      </c>
      <c r="EW47">
        <v>1</v>
      </c>
      <c r="EX47">
        <v>36424</v>
      </c>
      <c r="EY47">
        <v>36424</v>
      </c>
      <c r="EZ47">
        <v>36424</v>
      </c>
      <c r="FA47">
        <v>74</v>
      </c>
      <c r="FB47">
        <v>36424</v>
      </c>
      <c r="FC47">
        <v>36424</v>
      </c>
      <c r="FD47" s="16">
        <f t="shared" si="105"/>
        <v>0.66703292678460246</v>
      </c>
      <c r="FE47" s="16">
        <f t="shared" si="106"/>
        <v>0.66703292678460246</v>
      </c>
      <c r="FF47" s="16">
        <f t="shared" si="107"/>
        <v>0.66703292678460246</v>
      </c>
      <c r="FG47" s="16">
        <f t="shared" si="108"/>
        <v>1.3551624363623046E-3</v>
      </c>
      <c r="FH47" s="16">
        <f t="shared" si="109"/>
        <v>0.66703292678460246</v>
      </c>
      <c r="FI47" s="16">
        <f t="shared" si="110"/>
        <v>0.66703292678460246</v>
      </c>
      <c r="FJ47">
        <v>1</v>
      </c>
      <c r="FK47">
        <v>23686</v>
      </c>
      <c r="FL47" s="16">
        <f t="shared" si="111"/>
        <v>0.4337618576713182</v>
      </c>
      <c r="FM47">
        <v>1</v>
      </c>
      <c r="FN47">
        <v>23686</v>
      </c>
      <c r="FO47" s="16">
        <f t="shared" si="112"/>
        <v>0.4337618576713182</v>
      </c>
      <c r="FP47">
        <v>0</v>
      </c>
      <c r="FQ47">
        <v>1</v>
      </c>
      <c r="FR47">
        <v>1</v>
      </c>
      <c r="FS47">
        <v>1</v>
      </c>
      <c r="FT47">
        <v>31271</v>
      </c>
      <c r="FU47" s="16">
        <f t="shared" si="113"/>
        <v>0.57266600739845441</v>
      </c>
      <c r="FV47">
        <v>1</v>
      </c>
      <c r="FW47">
        <v>1</v>
      </c>
      <c r="FX47">
        <v>196</v>
      </c>
      <c r="FY47" s="16">
        <f t="shared" si="114"/>
        <v>3.5893491557704282E-3</v>
      </c>
      <c r="FZ47">
        <v>0</v>
      </c>
      <c r="GA47" t="s">
        <v>1148</v>
      </c>
      <c r="GB47" s="16" t="str">
        <f t="shared" si="115"/>
        <v>No Data</v>
      </c>
      <c r="GC47">
        <v>1</v>
      </c>
      <c r="GD47">
        <v>621</v>
      </c>
      <c r="GE47" s="16">
        <f t="shared" si="116"/>
        <v>1.1372376661905286E-2</v>
      </c>
      <c r="GF47">
        <v>1</v>
      </c>
      <c r="GG47">
        <v>1</v>
      </c>
      <c r="GH47">
        <v>2285072</v>
      </c>
      <c r="GI47">
        <v>1</v>
      </c>
      <c r="GJ47">
        <v>2089504</v>
      </c>
      <c r="GK47" s="16">
        <f t="shared" si="117"/>
        <v>0.91441495060111888</v>
      </c>
      <c r="GL47">
        <v>1</v>
      </c>
      <c r="GM47">
        <v>2089504</v>
      </c>
      <c r="GN47" s="16">
        <f t="shared" si="118"/>
        <v>0.91441495060111888</v>
      </c>
      <c r="GO47">
        <v>1</v>
      </c>
      <c r="GP47">
        <v>2285072</v>
      </c>
      <c r="GQ47" s="16">
        <f t="shared" si="119"/>
        <v>1</v>
      </c>
      <c r="GR47">
        <v>1</v>
      </c>
      <c r="GS47">
        <v>2265516</v>
      </c>
      <c r="GT47" s="16">
        <f t="shared" si="120"/>
        <v>0.99144184515848954</v>
      </c>
      <c r="GU47">
        <v>0</v>
      </c>
      <c r="GV47" t="s">
        <v>1148</v>
      </c>
      <c r="GW47" s="16" t="str">
        <f t="shared" si="121"/>
        <v>No Data</v>
      </c>
      <c r="GX47">
        <v>0</v>
      </c>
      <c r="GY47">
        <v>0</v>
      </c>
      <c r="GZ47">
        <v>1</v>
      </c>
      <c r="HA47">
        <v>1545243</v>
      </c>
      <c r="HB47" s="16">
        <f t="shared" si="122"/>
        <v>0.67623383420741223</v>
      </c>
      <c r="HC47">
        <v>1</v>
      </c>
      <c r="HD47">
        <v>2205232</v>
      </c>
      <c r="HE47" s="16">
        <f t="shared" si="123"/>
        <v>0.96506018191111698</v>
      </c>
      <c r="HF47">
        <v>0</v>
      </c>
      <c r="HG47" t="s">
        <v>1148</v>
      </c>
      <c r="HH47" s="16" t="str">
        <f t="shared" si="124"/>
        <v>No Data</v>
      </c>
      <c r="HI47">
        <v>1</v>
      </c>
      <c r="HJ47">
        <v>379241</v>
      </c>
      <c r="HK47" s="16">
        <f t="shared" si="125"/>
        <v>0.16596457354516619</v>
      </c>
      <c r="HL47">
        <v>0</v>
      </c>
      <c r="HM47">
        <v>1</v>
      </c>
      <c r="HN47">
        <v>0</v>
      </c>
      <c r="HO47" t="s">
        <v>1148</v>
      </c>
      <c r="HP47" s="16" t="str">
        <f t="shared" si="126"/>
        <v>No Data</v>
      </c>
      <c r="HQ47">
        <v>1</v>
      </c>
      <c r="HR47">
        <v>289504</v>
      </c>
      <c r="HS47" s="16">
        <f t="shared" si="127"/>
        <v>0.12669360090185341</v>
      </c>
      <c r="HT47">
        <v>0</v>
      </c>
      <c r="HU47" t="s">
        <v>1148</v>
      </c>
      <c r="HV47" s="16" t="str">
        <f t="shared" si="128"/>
        <v>No Data</v>
      </c>
      <c r="HW47">
        <v>1</v>
      </c>
      <c r="HX47">
        <v>1</v>
      </c>
      <c r="HY47">
        <v>0</v>
      </c>
      <c r="HZ47">
        <v>0</v>
      </c>
      <c r="IA47">
        <v>0</v>
      </c>
      <c r="IB47">
        <v>1</v>
      </c>
      <c r="IC47">
        <v>182724</v>
      </c>
      <c r="ID47">
        <v>1174235</v>
      </c>
      <c r="IE47" s="16">
        <f t="shared" si="129"/>
        <v>0.15561109999276124</v>
      </c>
      <c r="IF47">
        <v>79919</v>
      </c>
      <c r="IG47">
        <v>80193</v>
      </c>
      <c r="IH47" s="16">
        <f t="shared" si="130"/>
        <v>0.99658324292643996</v>
      </c>
      <c r="II47">
        <v>0</v>
      </c>
      <c r="IJ47">
        <v>548</v>
      </c>
      <c r="IK47" s="16">
        <f t="shared" si="131"/>
        <v>1.2092592183948628E-2</v>
      </c>
      <c r="IL47">
        <v>0</v>
      </c>
      <c r="IM47">
        <v>5322</v>
      </c>
      <c r="IN47" s="16">
        <f t="shared" si="132"/>
        <v>0.11743937153827481</v>
      </c>
      <c r="IO47">
        <v>0</v>
      </c>
      <c r="IP47">
        <v>2899</v>
      </c>
      <c r="IQ47" s="16">
        <f t="shared" si="133"/>
        <v>6.3971577995012907E-2</v>
      </c>
      <c r="IR47">
        <v>0</v>
      </c>
      <c r="IS47">
        <v>2930</v>
      </c>
      <c r="IT47" s="16">
        <f t="shared" si="134"/>
        <v>6.4655647990820228E-2</v>
      </c>
      <c r="IU47">
        <v>0</v>
      </c>
      <c r="IV47">
        <v>2032</v>
      </c>
      <c r="IW47" s="16">
        <f t="shared" si="135"/>
        <v>4.4839684886466447E-2</v>
      </c>
      <c r="IX47">
        <v>0</v>
      </c>
      <c r="IY47">
        <v>31586</v>
      </c>
      <c r="IZ47" s="16">
        <f t="shared" si="136"/>
        <v>0.69700112540547698</v>
      </c>
      <c r="JA47" s="4">
        <f t="shared" si="149"/>
        <v>0</v>
      </c>
      <c r="JB47" s="4">
        <f t="shared" si="150"/>
        <v>45317</v>
      </c>
      <c r="JC47">
        <v>793</v>
      </c>
      <c r="JD47">
        <v>1159662</v>
      </c>
      <c r="JE47">
        <v>6837</v>
      </c>
      <c r="JF47">
        <v>374964</v>
      </c>
      <c r="JG47">
        <v>3590</v>
      </c>
      <c r="JH47">
        <v>102551</v>
      </c>
      <c r="JI47">
        <v>3621</v>
      </c>
      <c r="JJ47">
        <v>74647</v>
      </c>
      <c r="JK47">
        <v>413726</v>
      </c>
      <c r="JL47">
        <v>303197</v>
      </c>
      <c r="JM47">
        <f t="shared" si="137"/>
        <v>428567</v>
      </c>
      <c r="JN47">
        <f t="shared" si="138"/>
        <v>2015021</v>
      </c>
      <c r="JO47" s="16">
        <f t="shared" si="139"/>
        <v>1.8503524536420211E-3</v>
      </c>
      <c r="JP47" s="16">
        <f t="shared" si="140"/>
        <v>0.57550864234169274</v>
      </c>
      <c r="JQ47" s="16">
        <f t="shared" si="141"/>
        <v>1.5953164849370111E-2</v>
      </c>
      <c r="JR47" s="16">
        <f t="shared" si="142"/>
        <v>0.186084413016043</v>
      </c>
      <c r="JS47" s="16">
        <f t="shared" si="143"/>
        <v>8.376753226450007E-3</v>
      </c>
      <c r="JT47" s="16">
        <f t="shared" si="144"/>
        <v>5.0893266124769916E-2</v>
      </c>
      <c r="JU47" s="16">
        <f t="shared" si="145"/>
        <v>8.4490873072355088E-3</v>
      </c>
      <c r="JV47" s="16">
        <f t="shared" si="146"/>
        <v>3.7045271488485729E-2</v>
      </c>
      <c r="JW47" s="16">
        <f t="shared" si="147"/>
        <v>0.96537064216330237</v>
      </c>
      <c r="JX47" s="16">
        <f t="shared" si="148"/>
        <v>0.15046840702900863</v>
      </c>
      <c r="JY47">
        <v>1</v>
      </c>
      <c r="JZ47">
        <v>1</v>
      </c>
      <c r="KA47">
        <v>1</v>
      </c>
      <c r="KB47">
        <v>1</v>
      </c>
      <c r="KC47">
        <v>1</v>
      </c>
      <c r="KD47">
        <v>1</v>
      </c>
      <c r="KE47">
        <v>1</v>
      </c>
      <c r="KF47">
        <v>1</v>
      </c>
      <c r="KG47">
        <v>1</v>
      </c>
      <c r="KH47">
        <v>1</v>
      </c>
      <c r="KI47">
        <v>0</v>
      </c>
      <c r="KJ47">
        <v>0</v>
      </c>
      <c r="KK47">
        <v>1</v>
      </c>
      <c r="KL47">
        <v>1</v>
      </c>
      <c r="KM47">
        <v>1</v>
      </c>
      <c r="KN47">
        <v>1</v>
      </c>
      <c r="KO47">
        <v>1</v>
      </c>
      <c r="KP47">
        <v>1</v>
      </c>
      <c r="KQ47">
        <v>0</v>
      </c>
      <c r="KR47">
        <v>0</v>
      </c>
      <c r="KS47">
        <v>1</v>
      </c>
      <c r="KT47">
        <v>1</v>
      </c>
      <c r="KU47">
        <v>1</v>
      </c>
      <c r="KV47">
        <v>1</v>
      </c>
      <c r="KW47">
        <v>1</v>
      </c>
      <c r="KX47">
        <v>1</v>
      </c>
      <c r="KY47">
        <v>1</v>
      </c>
      <c r="KZ47">
        <v>1</v>
      </c>
      <c r="LA47">
        <v>1</v>
      </c>
      <c r="LB47">
        <v>1</v>
      </c>
      <c r="LC47">
        <v>0</v>
      </c>
      <c r="LD47">
        <v>0</v>
      </c>
      <c r="LE47">
        <v>0</v>
      </c>
      <c r="LF47">
        <v>0</v>
      </c>
      <c r="LG47">
        <v>1</v>
      </c>
      <c r="LH47">
        <v>1</v>
      </c>
      <c r="LI47">
        <v>0</v>
      </c>
      <c r="LJ47">
        <v>0</v>
      </c>
      <c r="LK47">
        <v>1</v>
      </c>
      <c r="LL47">
        <v>1</v>
      </c>
      <c r="LM47">
        <v>0</v>
      </c>
      <c r="LN47">
        <v>0</v>
      </c>
      <c r="LO47">
        <v>0</v>
      </c>
      <c r="LP47">
        <v>0</v>
      </c>
      <c r="LQ47">
        <v>1</v>
      </c>
      <c r="LR47">
        <v>1</v>
      </c>
      <c r="LS47">
        <v>0</v>
      </c>
      <c r="LT47" t="s">
        <v>1148</v>
      </c>
      <c r="LU47" t="s">
        <v>1148</v>
      </c>
      <c r="LV47" t="s">
        <v>1148</v>
      </c>
      <c r="LW47">
        <v>1</v>
      </c>
      <c r="LX47">
        <v>1</v>
      </c>
      <c r="LY47">
        <v>1</v>
      </c>
      <c r="LZ47" t="s">
        <v>1148</v>
      </c>
      <c r="MA47">
        <v>1</v>
      </c>
      <c r="MB47">
        <v>1</v>
      </c>
      <c r="MC47" t="s">
        <v>1148</v>
      </c>
      <c r="MD47" t="s">
        <v>1148</v>
      </c>
      <c r="ME47">
        <v>0</v>
      </c>
      <c r="MF47" t="s">
        <v>1148</v>
      </c>
      <c r="MG47" t="s">
        <v>1148</v>
      </c>
      <c r="MH47" t="s">
        <v>1148</v>
      </c>
      <c r="MI47">
        <v>1</v>
      </c>
      <c r="MJ47">
        <v>1</v>
      </c>
      <c r="MK47" t="s">
        <v>1148</v>
      </c>
      <c r="ML47" t="s">
        <v>1148</v>
      </c>
      <c r="MM47">
        <v>3</v>
      </c>
      <c r="MN47">
        <v>0</v>
      </c>
      <c r="MO47">
        <v>0</v>
      </c>
      <c r="MP47">
        <v>1</v>
      </c>
      <c r="MQ47" t="s">
        <v>1148</v>
      </c>
      <c r="MR47" t="s">
        <v>1221</v>
      </c>
      <c r="MS47" t="s">
        <v>1220</v>
      </c>
      <c r="MT47" t="s">
        <v>1148</v>
      </c>
      <c r="MU47" t="s">
        <v>1148</v>
      </c>
      <c r="MV47" t="s">
        <v>1148</v>
      </c>
      <c r="MW47">
        <v>1</v>
      </c>
      <c r="MX47" s="12">
        <v>42172.525856562497</v>
      </c>
      <c r="MY47" t="s">
        <v>1219</v>
      </c>
      <c r="MZ47" s="12">
        <v>42172.525856562497</v>
      </c>
      <c r="NA47" t="s">
        <v>1219</v>
      </c>
      <c r="NB47" s="12">
        <v>42172.525856562497</v>
      </c>
      <c r="NC47" t="s">
        <v>1219</v>
      </c>
    </row>
    <row r="48" spans="1:367" x14ac:dyDescent="0.3">
      <c r="A48" t="s">
        <v>1218</v>
      </c>
      <c r="B48">
        <v>0</v>
      </c>
      <c r="C48">
        <v>0</v>
      </c>
      <c r="D48">
        <v>1</v>
      </c>
      <c r="E48">
        <v>0</v>
      </c>
      <c r="F48" t="s">
        <v>1148</v>
      </c>
      <c r="G48">
        <v>1</v>
      </c>
      <c r="H48">
        <v>1</v>
      </c>
      <c r="I48">
        <v>1</v>
      </c>
      <c r="J48">
        <v>1</v>
      </c>
      <c r="K48">
        <v>1</v>
      </c>
      <c r="L48">
        <v>1</v>
      </c>
      <c r="M48">
        <v>1</v>
      </c>
      <c r="N48">
        <v>0</v>
      </c>
      <c r="O48" t="s">
        <v>1148</v>
      </c>
      <c r="P48">
        <v>1</v>
      </c>
      <c r="Q48">
        <v>1</v>
      </c>
      <c r="R48">
        <v>1</v>
      </c>
      <c r="S48">
        <v>0</v>
      </c>
      <c r="T48" t="s">
        <v>1148</v>
      </c>
      <c r="U48">
        <v>1</v>
      </c>
      <c r="V48" t="s">
        <v>1148</v>
      </c>
      <c r="W48" t="s">
        <v>1148</v>
      </c>
      <c r="X48" t="s">
        <v>1148</v>
      </c>
      <c r="Y48" t="s">
        <v>1148</v>
      </c>
      <c r="Z48" t="s">
        <v>1148</v>
      </c>
      <c r="AA48" t="s">
        <v>1148</v>
      </c>
      <c r="AB48" t="s">
        <v>1148</v>
      </c>
      <c r="AC48" t="s">
        <v>1148</v>
      </c>
      <c r="AD48">
        <v>1</v>
      </c>
      <c r="AE48">
        <v>1</v>
      </c>
      <c r="AF48">
        <v>1</v>
      </c>
      <c r="AG48">
        <v>0</v>
      </c>
      <c r="AH48" t="s">
        <v>1148</v>
      </c>
      <c r="AI48">
        <v>1</v>
      </c>
      <c r="AJ48">
        <v>1</v>
      </c>
      <c r="AK48">
        <v>1</v>
      </c>
      <c r="AL48">
        <v>1</v>
      </c>
      <c r="AM48">
        <v>1</v>
      </c>
      <c r="AN48">
        <v>1</v>
      </c>
      <c r="AO48">
        <v>1</v>
      </c>
      <c r="AP48">
        <v>1</v>
      </c>
      <c r="AQ48">
        <v>1</v>
      </c>
      <c r="AR48">
        <v>0</v>
      </c>
      <c r="AS48">
        <v>0</v>
      </c>
      <c r="AT48">
        <v>2</v>
      </c>
      <c r="AU48" t="s">
        <v>1148</v>
      </c>
      <c r="AV48" s="13">
        <v>12313</v>
      </c>
      <c r="AW48">
        <v>8868</v>
      </c>
      <c r="AX48">
        <v>9181</v>
      </c>
      <c r="AY48" s="16">
        <f t="shared" si="77"/>
        <v>0.72021440753674981</v>
      </c>
      <c r="AZ48" s="16">
        <f t="shared" si="78"/>
        <v>1.4658491025745148</v>
      </c>
      <c r="BA48" s="13">
        <v>68405.666666666657</v>
      </c>
      <c r="BB48">
        <v>79877</v>
      </c>
      <c r="BC48" s="16">
        <f t="shared" si="79"/>
        <v>1.1676956587417224</v>
      </c>
      <c r="BD48">
        <v>69243</v>
      </c>
      <c r="BE48" s="16">
        <f t="shared" si="151"/>
        <v>1.0122407013064221</v>
      </c>
      <c r="BF48" s="13">
        <v>78048</v>
      </c>
      <c r="BG48">
        <v>100079</v>
      </c>
      <c r="BH48" s="16">
        <f t="shared" si="80"/>
        <v>1.2822750102501026</v>
      </c>
      <c r="BI48">
        <v>58719</v>
      </c>
      <c r="BJ48" s="16">
        <f t="shared" si="81"/>
        <v>0.75234471094710942</v>
      </c>
      <c r="BK48" s="13">
        <v>631486</v>
      </c>
      <c r="BL48">
        <v>605717</v>
      </c>
      <c r="BM48" s="16">
        <f t="shared" si="82"/>
        <v>0.95919307791463315</v>
      </c>
      <c r="BN48">
        <v>353211</v>
      </c>
      <c r="BO48" s="16">
        <f t="shared" si="83"/>
        <v>0.55933306518275938</v>
      </c>
      <c r="BP48">
        <v>166</v>
      </c>
      <c r="BQ48">
        <v>0</v>
      </c>
      <c r="BR48">
        <v>166</v>
      </c>
      <c r="BS48">
        <v>0</v>
      </c>
      <c r="BT48">
        <v>111</v>
      </c>
      <c r="BU48">
        <v>0</v>
      </c>
      <c r="BV48">
        <v>111</v>
      </c>
      <c r="BW48">
        <v>0</v>
      </c>
      <c r="BX48" s="13">
        <v>17155.25</v>
      </c>
      <c r="BY48" s="13">
        <v>17155.25</v>
      </c>
      <c r="BZ48" t="s">
        <v>1148</v>
      </c>
      <c r="CA48">
        <v>12919</v>
      </c>
      <c r="CB48" s="16" t="str">
        <f t="shared" si="84"/>
        <v>No Data</v>
      </c>
      <c r="CC48" s="16">
        <f t="shared" si="85"/>
        <v>0.75306393086664436</v>
      </c>
      <c r="CD48" s="17">
        <v>55984</v>
      </c>
      <c r="CE48" s="17">
        <v>55984</v>
      </c>
      <c r="CF48" t="s">
        <v>1148</v>
      </c>
      <c r="CG48">
        <v>39734</v>
      </c>
      <c r="CH48" s="16" t="str">
        <f t="shared" si="86"/>
        <v>No Data</v>
      </c>
      <c r="CI48" s="16">
        <f t="shared" si="87"/>
        <v>0.70973849671334666</v>
      </c>
      <c r="CJ48" s="13">
        <v>27071</v>
      </c>
      <c r="CK48" s="13">
        <v>27071</v>
      </c>
      <c r="CL48" t="s">
        <v>1148</v>
      </c>
      <c r="CM48">
        <v>8624</v>
      </c>
      <c r="CN48" s="16" t="str">
        <f t="shared" si="88"/>
        <v>No Data</v>
      </c>
      <c r="CO48" s="16">
        <f t="shared" si="89"/>
        <v>0.31856968711905731</v>
      </c>
      <c r="CP48" s="13">
        <v>28913</v>
      </c>
      <c r="CQ48" s="13">
        <v>28913</v>
      </c>
      <c r="CR48" t="s">
        <v>1148</v>
      </c>
      <c r="CS48">
        <v>3685</v>
      </c>
      <c r="CT48" s="16" t="str">
        <f t="shared" si="90"/>
        <v>No Data</v>
      </c>
      <c r="CU48" s="16">
        <f t="shared" si="91"/>
        <v>0.12745131947566837</v>
      </c>
      <c r="CV48">
        <v>17990</v>
      </c>
      <c r="CW48">
        <v>1</v>
      </c>
      <c r="CX48">
        <v>1</v>
      </c>
      <c r="CY48">
        <v>1</v>
      </c>
      <c r="CZ48">
        <v>1</v>
      </c>
      <c r="DA48">
        <v>17990</v>
      </c>
      <c r="DB48" s="16">
        <f t="shared" si="92"/>
        <v>1</v>
      </c>
      <c r="DC48">
        <v>1</v>
      </c>
      <c r="DD48">
        <v>13117</v>
      </c>
      <c r="DE48" s="16">
        <f t="shared" si="93"/>
        <v>0.72912729294052248</v>
      </c>
      <c r="DF48">
        <v>1</v>
      </c>
      <c r="DG48">
        <v>17990</v>
      </c>
      <c r="DH48" s="16">
        <f t="shared" si="94"/>
        <v>1</v>
      </c>
      <c r="DI48">
        <v>1</v>
      </c>
      <c r="DJ48">
        <v>1</v>
      </c>
      <c r="DK48">
        <v>1</v>
      </c>
      <c r="DL48">
        <v>1</v>
      </c>
      <c r="DM48">
        <v>17990</v>
      </c>
      <c r="DN48" s="16">
        <f t="shared" si="95"/>
        <v>1</v>
      </c>
      <c r="DO48">
        <v>1</v>
      </c>
      <c r="DP48">
        <v>17524</v>
      </c>
      <c r="DQ48" s="16">
        <f t="shared" si="96"/>
        <v>0.97409672040022233</v>
      </c>
      <c r="DR48">
        <v>0</v>
      </c>
      <c r="DS48">
        <v>0</v>
      </c>
      <c r="DT48">
        <v>1</v>
      </c>
      <c r="DU48">
        <v>1</v>
      </c>
      <c r="DV48">
        <v>1</v>
      </c>
      <c r="DW48">
        <v>1</v>
      </c>
      <c r="DX48">
        <v>11625</v>
      </c>
      <c r="DY48">
        <v>8001</v>
      </c>
      <c r="DZ48">
        <v>11653</v>
      </c>
      <c r="EA48">
        <v>12547</v>
      </c>
      <c r="EB48" s="16">
        <f t="shared" si="97"/>
        <v>0.64619232907170654</v>
      </c>
      <c r="EC48" s="16">
        <f t="shared" si="98"/>
        <v>0.44474708171206223</v>
      </c>
      <c r="ED48" s="16">
        <f t="shared" si="99"/>
        <v>0.64774874930516957</v>
      </c>
      <c r="EE48" s="16">
        <f t="shared" si="100"/>
        <v>0.69744302390216784</v>
      </c>
      <c r="EF48">
        <v>1</v>
      </c>
      <c r="EG48">
        <v>1</v>
      </c>
      <c r="EH48">
        <v>1</v>
      </c>
      <c r="EI48">
        <v>1</v>
      </c>
      <c r="EJ48">
        <v>12085</v>
      </c>
      <c r="EK48">
        <v>8321</v>
      </c>
      <c r="EL48">
        <v>12115</v>
      </c>
      <c r="EM48">
        <v>84</v>
      </c>
      <c r="EN48" s="16">
        <f t="shared" si="101"/>
        <v>0.67176209005002774</v>
      </c>
      <c r="EO48" s="16">
        <f t="shared" si="102"/>
        <v>0.46253474152306839</v>
      </c>
      <c r="EP48" s="16">
        <f t="shared" si="103"/>
        <v>0.67342968315730967</v>
      </c>
      <c r="EQ48" s="16">
        <f t="shared" si="104"/>
        <v>4.6692607003891049E-3</v>
      </c>
      <c r="ER48">
        <v>1</v>
      </c>
      <c r="ES48">
        <v>1</v>
      </c>
      <c r="ET48">
        <v>1</v>
      </c>
      <c r="EU48">
        <v>0</v>
      </c>
      <c r="EV48">
        <v>1</v>
      </c>
      <c r="EW48">
        <v>1</v>
      </c>
      <c r="EX48">
        <v>11693</v>
      </c>
      <c r="EY48">
        <v>11717</v>
      </c>
      <c r="EZ48">
        <v>11717</v>
      </c>
      <c r="FA48" t="s">
        <v>1148</v>
      </c>
      <c r="FB48">
        <v>11655</v>
      </c>
      <c r="FC48">
        <v>1380</v>
      </c>
      <c r="FD48" s="16">
        <f t="shared" si="105"/>
        <v>0.64997220678154533</v>
      </c>
      <c r="FE48" s="16">
        <f t="shared" si="106"/>
        <v>0.65130628126737078</v>
      </c>
      <c r="FF48" s="16">
        <f t="shared" si="107"/>
        <v>0.65130628126737078</v>
      </c>
      <c r="FG48" s="16" t="str">
        <f t="shared" si="108"/>
        <v>No Data</v>
      </c>
      <c r="FH48" s="16">
        <f t="shared" si="109"/>
        <v>0.64785992217898836</v>
      </c>
      <c r="FI48" s="16">
        <f t="shared" si="110"/>
        <v>7.6709282934963874E-2</v>
      </c>
      <c r="FJ48">
        <v>1</v>
      </c>
      <c r="FK48">
        <v>12069</v>
      </c>
      <c r="FL48" s="16">
        <f t="shared" si="111"/>
        <v>0.67087270705947744</v>
      </c>
      <c r="FM48">
        <v>1</v>
      </c>
      <c r="FN48">
        <v>8609</v>
      </c>
      <c r="FO48" s="16">
        <f t="shared" si="112"/>
        <v>0.4785436353529739</v>
      </c>
      <c r="FP48">
        <v>1</v>
      </c>
      <c r="FQ48">
        <v>1</v>
      </c>
      <c r="FR48">
        <v>0</v>
      </c>
      <c r="FS48">
        <v>1</v>
      </c>
      <c r="FT48">
        <v>6919</v>
      </c>
      <c r="FU48" s="16">
        <f t="shared" si="113"/>
        <v>0.38460255697609785</v>
      </c>
      <c r="FV48">
        <v>1</v>
      </c>
      <c r="FW48">
        <v>0</v>
      </c>
      <c r="FX48" t="s">
        <v>1148</v>
      </c>
      <c r="FY48" s="16" t="str">
        <f t="shared" si="114"/>
        <v>No Data</v>
      </c>
      <c r="FZ48">
        <v>1</v>
      </c>
      <c r="GA48">
        <v>17990</v>
      </c>
      <c r="GB48" s="16">
        <f t="shared" si="115"/>
        <v>1</v>
      </c>
      <c r="GC48">
        <v>1</v>
      </c>
      <c r="GD48">
        <v>17990</v>
      </c>
      <c r="GE48" s="16">
        <f t="shared" si="116"/>
        <v>1</v>
      </c>
      <c r="GF48">
        <v>1</v>
      </c>
      <c r="GG48">
        <v>0</v>
      </c>
      <c r="GH48">
        <v>619296</v>
      </c>
      <c r="GI48">
        <v>1</v>
      </c>
      <c r="GJ48">
        <v>619296</v>
      </c>
      <c r="GK48" s="16">
        <f t="shared" si="117"/>
        <v>1</v>
      </c>
      <c r="GL48">
        <v>1</v>
      </c>
      <c r="GM48">
        <v>619296</v>
      </c>
      <c r="GN48" s="16">
        <f t="shared" si="118"/>
        <v>1</v>
      </c>
      <c r="GO48">
        <v>1</v>
      </c>
      <c r="GP48">
        <v>526255</v>
      </c>
      <c r="GQ48" s="16">
        <f t="shared" si="119"/>
        <v>0.84976327959489484</v>
      </c>
      <c r="GR48">
        <v>1</v>
      </c>
      <c r="GS48">
        <v>549261</v>
      </c>
      <c r="GT48" s="16">
        <f t="shared" si="120"/>
        <v>0.88691191288172377</v>
      </c>
      <c r="GU48">
        <v>1</v>
      </c>
      <c r="GV48">
        <v>549261</v>
      </c>
      <c r="GW48" s="16">
        <f t="shared" si="121"/>
        <v>0.88691191288172377</v>
      </c>
      <c r="GX48">
        <v>1</v>
      </c>
      <c r="GY48">
        <v>1</v>
      </c>
      <c r="GZ48">
        <v>1</v>
      </c>
      <c r="HA48">
        <v>414402</v>
      </c>
      <c r="HB48" s="16">
        <f t="shared" si="122"/>
        <v>0.66915013176251747</v>
      </c>
      <c r="HC48">
        <v>0</v>
      </c>
      <c r="HD48" t="s">
        <v>1148</v>
      </c>
      <c r="HE48" s="16" t="str">
        <f t="shared" si="123"/>
        <v>No Data</v>
      </c>
      <c r="HF48">
        <v>0</v>
      </c>
      <c r="HG48" t="s">
        <v>1148</v>
      </c>
      <c r="HH48" s="16" t="str">
        <f t="shared" si="124"/>
        <v>No Data</v>
      </c>
      <c r="HI48">
        <v>1</v>
      </c>
      <c r="HJ48">
        <v>611093</v>
      </c>
      <c r="HK48" s="16">
        <f t="shared" si="125"/>
        <v>0.98675431457655149</v>
      </c>
      <c r="HL48">
        <v>1</v>
      </c>
      <c r="HM48">
        <v>1</v>
      </c>
      <c r="HN48">
        <v>1</v>
      </c>
      <c r="HO48">
        <v>151574</v>
      </c>
      <c r="HP48" s="16">
        <f t="shared" si="126"/>
        <v>0.24475210561670024</v>
      </c>
      <c r="HQ48">
        <v>1</v>
      </c>
      <c r="HR48">
        <v>151574</v>
      </c>
      <c r="HS48" s="16">
        <f t="shared" si="127"/>
        <v>0.24475210561670024</v>
      </c>
      <c r="HT48">
        <v>1</v>
      </c>
      <c r="HU48">
        <v>302134</v>
      </c>
      <c r="HV48" s="16">
        <f t="shared" si="128"/>
        <v>0.48786686818581099</v>
      </c>
      <c r="HW48">
        <v>1</v>
      </c>
      <c r="HX48">
        <v>0</v>
      </c>
      <c r="HY48">
        <v>0</v>
      </c>
      <c r="HZ48">
        <v>0</v>
      </c>
      <c r="IA48">
        <v>1</v>
      </c>
      <c r="IB48">
        <v>0</v>
      </c>
      <c r="IC48" t="s">
        <v>1148</v>
      </c>
      <c r="ID48" t="s">
        <v>1148</v>
      </c>
      <c r="IE48" s="16" t="str">
        <f t="shared" si="129"/>
        <v>No Data</v>
      </c>
      <c r="IF48" t="s">
        <v>1148</v>
      </c>
      <c r="IG48" t="s">
        <v>1148</v>
      </c>
      <c r="IH48" s="16" t="str">
        <f t="shared" si="130"/>
        <v>No Data</v>
      </c>
      <c r="II48">
        <v>0</v>
      </c>
      <c r="IJ48">
        <v>3876</v>
      </c>
      <c r="IK48" s="16">
        <f t="shared" si="131"/>
        <v>0.21477253837202859</v>
      </c>
      <c r="IL48">
        <v>1267</v>
      </c>
      <c r="IM48">
        <v>746</v>
      </c>
      <c r="IN48" s="16">
        <f t="shared" si="132"/>
        <v>0.11154208455699008</v>
      </c>
      <c r="IO48">
        <v>5800</v>
      </c>
      <c r="IP48">
        <v>237</v>
      </c>
      <c r="IQ48" s="16">
        <f t="shared" si="133"/>
        <v>0.33451543192774424</v>
      </c>
      <c r="IR48">
        <v>1676</v>
      </c>
      <c r="IS48">
        <v>190</v>
      </c>
      <c r="IT48" s="16">
        <f t="shared" si="134"/>
        <v>0.10339668642987754</v>
      </c>
      <c r="IU48">
        <v>83</v>
      </c>
      <c r="IV48">
        <v>146</v>
      </c>
      <c r="IW48" s="16">
        <f t="shared" si="135"/>
        <v>1.2689089599379397E-2</v>
      </c>
      <c r="IX48">
        <v>40</v>
      </c>
      <c r="IY48">
        <v>3986</v>
      </c>
      <c r="IZ48" s="16">
        <f t="shared" si="136"/>
        <v>0.22308416911398016</v>
      </c>
      <c r="JA48" s="4">
        <f t="shared" si="149"/>
        <v>8866</v>
      </c>
      <c r="JB48" s="4">
        <f t="shared" si="150"/>
        <v>9181</v>
      </c>
      <c r="JC48">
        <v>252207</v>
      </c>
      <c r="JD48">
        <v>95530</v>
      </c>
      <c r="JE48">
        <v>54837</v>
      </c>
      <c r="JF48">
        <v>19509</v>
      </c>
      <c r="JG48">
        <v>18813</v>
      </c>
      <c r="JH48">
        <v>9032</v>
      </c>
      <c r="JI48">
        <v>8626</v>
      </c>
      <c r="JJ48">
        <v>7286</v>
      </c>
      <c r="JK48">
        <v>12866</v>
      </c>
      <c r="JL48">
        <v>17097</v>
      </c>
      <c r="JM48">
        <f t="shared" si="137"/>
        <v>347349</v>
      </c>
      <c r="JN48">
        <f t="shared" si="138"/>
        <v>148454</v>
      </c>
      <c r="JO48" s="16">
        <f t="shared" si="139"/>
        <v>0.72609104963595694</v>
      </c>
      <c r="JP48" s="16">
        <f t="shared" si="140"/>
        <v>0.64349899632209306</v>
      </c>
      <c r="JQ48" s="16">
        <f t="shared" si="141"/>
        <v>0.15787291744038418</v>
      </c>
      <c r="JR48" s="16">
        <f t="shared" si="142"/>
        <v>0.13141444487854823</v>
      </c>
      <c r="JS48" s="16">
        <f t="shared" si="143"/>
        <v>5.4161664493060292E-2</v>
      </c>
      <c r="JT48" s="16">
        <f t="shared" si="144"/>
        <v>6.084039500451318E-2</v>
      </c>
      <c r="JU48" s="16">
        <f t="shared" si="145"/>
        <v>2.4833812678314894E-2</v>
      </c>
      <c r="JV48" s="16">
        <f t="shared" si="146"/>
        <v>4.9079176041063224E-2</v>
      </c>
      <c r="JW48" s="16">
        <f t="shared" si="147"/>
        <v>3.7040555752283724E-2</v>
      </c>
      <c r="JX48" s="16">
        <f t="shared" si="148"/>
        <v>0.11516698775378231</v>
      </c>
      <c r="JY48">
        <v>1</v>
      </c>
      <c r="JZ48">
        <v>1</v>
      </c>
      <c r="KA48">
        <v>1</v>
      </c>
      <c r="KB48">
        <v>1</v>
      </c>
      <c r="KC48">
        <v>1</v>
      </c>
      <c r="KD48">
        <v>1</v>
      </c>
      <c r="KE48">
        <v>1</v>
      </c>
      <c r="KF48">
        <v>1</v>
      </c>
      <c r="KG48">
        <v>1</v>
      </c>
      <c r="KH48">
        <v>1</v>
      </c>
      <c r="KI48">
        <v>0</v>
      </c>
      <c r="KJ48">
        <v>0</v>
      </c>
      <c r="KK48">
        <v>0</v>
      </c>
      <c r="KL48">
        <v>1</v>
      </c>
      <c r="KM48">
        <v>1</v>
      </c>
      <c r="KN48">
        <v>1</v>
      </c>
      <c r="KO48">
        <v>1</v>
      </c>
      <c r="KP48">
        <v>1</v>
      </c>
      <c r="KQ48">
        <v>1</v>
      </c>
      <c r="KR48">
        <v>0</v>
      </c>
      <c r="KS48">
        <v>0</v>
      </c>
      <c r="KT48">
        <v>1</v>
      </c>
      <c r="KU48">
        <v>0</v>
      </c>
      <c r="KV48">
        <v>1</v>
      </c>
      <c r="KW48">
        <v>0</v>
      </c>
      <c r="KX48">
        <v>1</v>
      </c>
      <c r="KY48">
        <v>0</v>
      </c>
      <c r="KZ48">
        <v>1</v>
      </c>
      <c r="LA48">
        <v>0</v>
      </c>
      <c r="LB48">
        <v>0</v>
      </c>
      <c r="LC48">
        <v>0</v>
      </c>
      <c r="LD48">
        <v>1</v>
      </c>
      <c r="LE48">
        <v>0</v>
      </c>
      <c r="LF48">
        <v>0</v>
      </c>
      <c r="LG48">
        <v>0</v>
      </c>
      <c r="LH48">
        <v>1</v>
      </c>
      <c r="LI48">
        <v>0</v>
      </c>
      <c r="LJ48">
        <v>0</v>
      </c>
      <c r="LK48">
        <v>0</v>
      </c>
      <c r="LL48">
        <v>0</v>
      </c>
      <c r="LM48">
        <v>0</v>
      </c>
      <c r="LN48">
        <v>1</v>
      </c>
      <c r="LO48">
        <v>0</v>
      </c>
      <c r="LP48">
        <v>0</v>
      </c>
      <c r="LQ48">
        <v>1</v>
      </c>
      <c r="LR48">
        <v>1</v>
      </c>
      <c r="LS48">
        <v>1</v>
      </c>
      <c r="LT48">
        <v>1</v>
      </c>
      <c r="LU48" t="s">
        <v>1148</v>
      </c>
      <c r="LV48" t="s">
        <v>1148</v>
      </c>
      <c r="LW48">
        <v>1</v>
      </c>
      <c r="LX48">
        <v>1</v>
      </c>
      <c r="LY48">
        <v>1</v>
      </c>
      <c r="LZ48" t="s">
        <v>1148</v>
      </c>
      <c r="MA48">
        <v>1</v>
      </c>
      <c r="MB48">
        <v>1</v>
      </c>
      <c r="MC48">
        <v>1</v>
      </c>
      <c r="MD48" t="s">
        <v>1148</v>
      </c>
      <c r="ME48">
        <v>1</v>
      </c>
      <c r="MF48">
        <v>1</v>
      </c>
      <c r="MG48">
        <v>1</v>
      </c>
      <c r="MH48" t="s">
        <v>1148</v>
      </c>
      <c r="MI48">
        <v>1</v>
      </c>
      <c r="MJ48">
        <v>1</v>
      </c>
      <c r="MK48" t="s">
        <v>1148</v>
      </c>
      <c r="ML48" t="s">
        <v>1148</v>
      </c>
      <c r="MM48">
        <v>1</v>
      </c>
      <c r="MN48">
        <v>0</v>
      </c>
      <c r="MO48">
        <v>1</v>
      </c>
      <c r="MP48">
        <v>1</v>
      </c>
      <c r="MQ48" t="s">
        <v>1148</v>
      </c>
      <c r="MR48" t="s">
        <v>1148</v>
      </c>
      <c r="MS48" t="s">
        <v>1148</v>
      </c>
      <c r="MT48" t="s">
        <v>1148</v>
      </c>
      <c r="MU48" t="s">
        <v>1148</v>
      </c>
      <c r="MV48" t="s">
        <v>1148</v>
      </c>
      <c r="MW48">
        <v>1</v>
      </c>
      <c r="MX48" s="12">
        <v>42080.605729166666</v>
      </c>
      <c r="MY48" t="s">
        <v>1217</v>
      </c>
      <c r="MZ48" s="12">
        <v>42152.689324189814</v>
      </c>
      <c r="NA48" t="s">
        <v>1203</v>
      </c>
      <c r="NB48" s="12">
        <v>42152.689324189814</v>
      </c>
      <c r="NC48" t="s">
        <v>1203</v>
      </c>
    </row>
    <row r="49" spans="1:367" x14ac:dyDescent="0.3">
      <c r="A49" t="s">
        <v>1216</v>
      </c>
      <c r="B49">
        <v>0</v>
      </c>
      <c r="C49">
        <v>0</v>
      </c>
      <c r="D49">
        <v>1</v>
      </c>
      <c r="E49">
        <v>0</v>
      </c>
      <c r="F49" t="s">
        <v>1148</v>
      </c>
      <c r="G49">
        <v>0</v>
      </c>
      <c r="H49" t="s">
        <v>1148</v>
      </c>
      <c r="I49">
        <v>1</v>
      </c>
      <c r="J49">
        <v>1</v>
      </c>
      <c r="K49">
        <v>1</v>
      </c>
      <c r="L49">
        <v>1</v>
      </c>
      <c r="M49">
        <v>1</v>
      </c>
      <c r="N49">
        <v>0</v>
      </c>
      <c r="O49" t="s">
        <v>1148</v>
      </c>
      <c r="P49">
        <v>0</v>
      </c>
      <c r="Q49" t="s">
        <v>1148</v>
      </c>
      <c r="R49">
        <v>0</v>
      </c>
      <c r="S49" t="s">
        <v>1148</v>
      </c>
      <c r="T49" t="s">
        <v>1148</v>
      </c>
      <c r="U49" t="s">
        <v>1148</v>
      </c>
      <c r="V49">
        <v>1</v>
      </c>
      <c r="W49" t="s">
        <v>1148</v>
      </c>
      <c r="X49" t="s">
        <v>1148</v>
      </c>
      <c r="Y49" t="s">
        <v>1148</v>
      </c>
      <c r="Z49" t="s">
        <v>1148</v>
      </c>
      <c r="AA49">
        <v>1</v>
      </c>
      <c r="AB49" t="s">
        <v>1215</v>
      </c>
      <c r="AC49" t="s">
        <v>1148</v>
      </c>
      <c r="AD49">
        <v>1</v>
      </c>
      <c r="AE49">
        <v>1</v>
      </c>
      <c r="AF49">
        <v>0</v>
      </c>
      <c r="AG49">
        <v>0</v>
      </c>
      <c r="AH49" t="s">
        <v>1148</v>
      </c>
      <c r="AI49">
        <v>0</v>
      </c>
      <c r="AJ49">
        <v>0</v>
      </c>
      <c r="AK49">
        <v>1</v>
      </c>
      <c r="AL49">
        <v>1</v>
      </c>
      <c r="AM49">
        <v>1</v>
      </c>
      <c r="AN49">
        <v>1</v>
      </c>
      <c r="AO49">
        <v>1</v>
      </c>
      <c r="AP49">
        <v>1</v>
      </c>
      <c r="AQ49">
        <v>1</v>
      </c>
      <c r="AR49">
        <v>1</v>
      </c>
      <c r="AS49">
        <v>1</v>
      </c>
      <c r="AT49">
        <v>2</v>
      </c>
      <c r="AU49" t="s">
        <v>1148</v>
      </c>
      <c r="AV49" s="13">
        <v>79506</v>
      </c>
      <c r="AW49">
        <v>58785</v>
      </c>
      <c r="AX49">
        <v>66910</v>
      </c>
      <c r="AY49" s="16">
        <f t="shared" si="77"/>
        <v>0.73937816013885749</v>
      </c>
      <c r="AZ49" s="16">
        <f t="shared" si="78"/>
        <v>1.580949865418962</v>
      </c>
      <c r="BA49" s="13">
        <v>455433</v>
      </c>
      <c r="BB49">
        <v>512798</v>
      </c>
      <c r="BC49" s="16">
        <f t="shared" si="79"/>
        <v>1.1259570562519625</v>
      </c>
      <c r="BD49">
        <v>387271</v>
      </c>
      <c r="BE49" s="16">
        <f t="shared" si="151"/>
        <v>0.85033583425004333</v>
      </c>
      <c r="BF49" s="13">
        <v>592823</v>
      </c>
      <c r="BG49">
        <v>743054</v>
      </c>
      <c r="BH49" s="16">
        <f t="shared" si="80"/>
        <v>1.2534162810822118</v>
      </c>
      <c r="BI49">
        <v>310594</v>
      </c>
      <c r="BJ49" s="16">
        <f t="shared" si="81"/>
        <v>0.52392366692925207</v>
      </c>
      <c r="BK49" s="13">
        <v>4972639</v>
      </c>
      <c r="BL49">
        <v>3093589</v>
      </c>
      <c r="BM49" s="16">
        <f t="shared" si="82"/>
        <v>0.62212217697685268</v>
      </c>
      <c r="BN49">
        <v>1437233</v>
      </c>
      <c r="BO49" s="16">
        <f t="shared" si="83"/>
        <v>0.2890282202267247</v>
      </c>
      <c r="BP49">
        <v>143</v>
      </c>
      <c r="BQ49">
        <v>125</v>
      </c>
      <c r="BR49">
        <v>143</v>
      </c>
      <c r="BS49">
        <v>125</v>
      </c>
      <c r="BT49">
        <v>631</v>
      </c>
      <c r="BU49">
        <v>1396</v>
      </c>
      <c r="BV49">
        <v>403</v>
      </c>
      <c r="BW49">
        <v>429</v>
      </c>
      <c r="BX49" s="13">
        <v>114039.5</v>
      </c>
      <c r="BY49" s="13">
        <v>114039.5</v>
      </c>
      <c r="BZ49">
        <v>38311</v>
      </c>
      <c r="CA49">
        <v>40731</v>
      </c>
      <c r="CB49" s="16">
        <f t="shared" si="84"/>
        <v>0.33594500151263379</v>
      </c>
      <c r="CC49" s="16">
        <f t="shared" si="85"/>
        <v>0.3571657188956458</v>
      </c>
      <c r="CD49" s="17">
        <v>426177</v>
      </c>
      <c r="CE49" s="17">
        <v>426177</v>
      </c>
      <c r="CF49">
        <v>235915</v>
      </c>
      <c r="CG49">
        <v>235932</v>
      </c>
      <c r="CH49" s="16">
        <f t="shared" si="86"/>
        <v>0.55356107908216534</v>
      </c>
      <c r="CI49" s="16">
        <f t="shared" si="87"/>
        <v>0.55360096861163322</v>
      </c>
      <c r="CJ49" s="13">
        <v>208246</v>
      </c>
      <c r="CK49" s="13">
        <v>208246</v>
      </c>
      <c r="CL49">
        <v>20518</v>
      </c>
      <c r="CM49">
        <v>21273</v>
      </c>
      <c r="CN49" s="16">
        <f t="shared" si="88"/>
        <v>9.8527702813019216E-2</v>
      </c>
      <c r="CO49" s="16">
        <f t="shared" si="89"/>
        <v>0.10215322263092688</v>
      </c>
      <c r="CP49" s="13">
        <v>217931</v>
      </c>
      <c r="CQ49" s="13">
        <v>217931</v>
      </c>
      <c r="CR49">
        <v>10121</v>
      </c>
      <c r="CS49">
        <v>10586</v>
      </c>
      <c r="CT49" s="16">
        <f t="shared" si="90"/>
        <v>4.6441304816662157E-2</v>
      </c>
      <c r="CU49" s="16">
        <f t="shared" si="91"/>
        <v>4.8575007685918936E-2</v>
      </c>
      <c r="CV49">
        <v>78132</v>
      </c>
      <c r="CW49">
        <v>1</v>
      </c>
      <c r="CX49">
        <v>0</v>
      </c>
      <c r="CY49">
        <v>0</v>
      </c>
      <c r="CZ49">
        <v>1</v>
      </c>
      <c r="DA49">
        <v>78132</v>
      </c>
      <c r="DB49" s="16">
        <f t="shared" si="92"/>
        <v>1</v>
      </c>
      <c r="DC49">
        <v>1</v>
      </c>
      <c r="DD49">
        <v>65136</v>
      </c>
      <c r="DE49" s="16">
        <f t="shared" si="93"/>
        <v>0.83366610351712489</v>
      </c>
      <c r="DF49">
        <v>1</v>
      </c>
      <c r="DG49">
        <v>78132</v>
      </c>
      <c r="DH49" s="16">
        <f t="shared" si="94"/>
        <v>1</v>
      </c>
      <c r="DI49">
        <v>0</v>
      </c>
      <c r="DJ49">
        <v>0</v>
      </c>
      <c r="DK49">
        <v>0</v>
      </c>
      <c r="DL49">
        <v>1</v>
      </c>
      <c r="DM49">
        <v>78132</v>
      </c>
      <c r="DN49" s="16">
        <f t="shared" si="95"/>
        <v>1</v>
      </c>
      <c r="DO49">
        <v>1</v>
      </c>
      <c r="DP49">
        <v>78132</v>
      </c>
      <c r="DQ49" s="16">
        <f t="shared" si="96"/>
        <v>1</v>
      </c>
      <c r="DR49">
        <v>1</v>
      </c>
      <c r="DS49">
        <v>1</v>
      </c>
      <c r="DT49">
        <v>1</v>
      </c>
      <c r="DU49">
        <v>1</v>
      </c>
      <c r="DV49">
        <v>1</v>
      </c>
      <c r="DW49">
        <v>1</v>
      </c>
      <c r="DX49">
        <v>68647</v>
      </c>
      <c r="DY49">
        <v>19530</v>
      </c>
      <c r="DZ49">
        <v>68334</v>
      </c>
      <c r="EA49">
        <v>2449</v>
      </c>
      <c r="EB49" s="16">
        <f t="shared" si="97"/>
        <v>0.87860287718220442</v>
      </c>
      <c r="EC49" s="16">
        <f t="shared" si="98"/>
        <v>0.24996160344033175</v>
      </c>
      <c r="ED49" s="16">
        <f t="shared" si="99"/>
        <v>0.87459683612348338</v>
      </c>
      <c r="EE49" s="16">
        <f t="shared" si="100"/>
        <v>3.1344391542517794E-2</v>
      </c>
      <c r="EF49">
        <v>0</v>
      </c>
      <c r="EG49">
        <v>0</v>
      </c>
      <c r="EH49">
        <v>0</v>
      </c>
      <c r="EI49">
        <v>1</v>
      </c>
      <c r="EJ49" t="s">
        <v>1148</v>
      </c>
      <c r="EK49" t="s">
        <v>1148</v>
      </c>
      <c r="EL49" t="s">
        <v>1148</v>
      </c>
      <c r="EM49">
        <v>60445</v>
      </c>
      <c r="EN49" s="16" t="str">
        <f t="shared" si="101"/>
        <v>No Data</v>
      </c>
      <c r="EO49" s="16" t="str">
        <f t="shared" si="102"/>
        <v>No Data</v>
      </c>
      <c r="EP49" s="16" t="str">
        <f t="shared" si="103"/>
        <v>No Data</v>
      </c>
      <c r="EQ49" s="16">
        <f t="shared" si="104"/>
        <v>0.77362668304919879</v>
      </c>
      <c r="ER49">
        <v>1</v>
      </c>
      <c r="ES49">
        <v>1</v>
      </c>
      <c r="ET49">
        <v>1</v>
      </c>
      <c r="EU49">
        <v>1</v>
      </c>
      <c r="EV49">
        <v>1</v>
      </c>
      <c r="EW49">
        <v>1</v>
      </c>
      <c r="EX49">
        <v>78125</v>
      </c>
      <c r="EY49">
        <v>78125</v>
      </c>
      <c r="EZ49">
        <v>78119</v>
      </c>
      <c r="FA49">
        <v>13596</v>
      </c>
      <c r="FB49">
        <v>78119</v>
      </c>
      <c r="FC49">
        <v>77976</v>
      </c>
      <c r="FD49" s="16">
        <f t="shared" si="105"/>
        <v>0.99991040802744069</v>
      </c>
      <c r="FE49" s="16">
        <f t="shared" si="106"/>
        <v>0.99991040802744069</v>
      </c>
      <c r="FF49" s="16">
        <f t="shared" si="107"/>
        <v>0.99983361490810418</v>
      </c>
      <c r="FG49" s="16">
        <f t="shared" si="108"/>
        <v>0.17401320841652587</v>
      </c>
      <c r="FH49" s="16">
        <f t="shared" si="109"/>
        <v>0.99983361490810418</v>
      </c>
      <c r="FI49" s="16">
        <f t="shared" si="110"/>
        <v>0.99800337889725077</v>
      </c>
      <c r="FJ49">
        <v>1</v>
      </c>
      <c r="FK49">
        <v>77719</v>
      </c>
      <c r="FL49" s="16">
        <f t="shared" si="111"/>
        <v>0.99471407361900377</v>
      </c>
      <c r="FM49">
        <v>1</v>
      </c>
      <c r="FN49">
        <v>75454</v>
      </c>
      <c r="FO49" s="16">
        <f t="shared" si="112"/>
        <v>0.96572467106947213</v>
      </c>
      <c r="FP49">
        <v>0</v>
      </c>
      <c r="FQ49">
        <v>1</v>
      </c>
      <c r="FR49">
        <v>1</v>
      </c>
      <c r="FS49">
        <v>1</v>
      </c>
      <c r="FT49">
        <v>58367</v>
      </c>
      <c r="FU49" s="16">
        <f t="shared" si="113"/>
        <v>0.74703066605232171</v>
      </c>
      <c r="FV49">
        <v>0</v>
      </c>
      <c r="FW49">
        <v>0</v>
      </c>
      <c r="FX49" t="s">
        <v>1148</v>
      </c>
      <c r="FY49" s="16" t="str">
        <f t="shared" si="114"/>
        <v>No Data</v>
      </c>
      <c r="FZ49">
        <v>0</v>
      </c>
      <c r="GA49" t="s">
        <v>1148</v>
      </c>
      <c r="GB49" s="16" t="str">
        <f t="shared" si="115"/>
        <v>No Data</v>
      </c>
      <c r="GC49">
        <v>1</v>
      </c>
      <c r="GD49" t="s">
        <v>1148</v>
      </c>
      <c r="GE49" s="16" t="str">
        <f t="shared" si="116"/>
        <v>No Data</v>
      </c>
      <c r="GF49">
        <v>1</v>
      </c>
      <c r="GG49">
        <v>1</v>
      </c>
      <c r="GH49">
        <v>1444514</v>
      </c>
      <c r="GI49">
        <v>1</v>
      </c>
      <c r="GJ49">
        <v>1444514</v>
      </c>
      <c r="GK49" s="16">
        <f t="shared" si="117"/>
        <v>1</v>
      </c>
      <c r="GL49">
        <v>1</v>
      </c>
      <c r="GM49">
        <v>1444514</v>
      </c>
      <c r="GN49" s="16">
        <f t="shared" si="118"/>
        <v>1</v>
      </c>
      <c r="GO49">
        <v>1</v>
      </c>
      <c r="GP49">
        <v>1355466</v>
      </c>
      <c r="GQ49" s="16">
        <f t="shared" si="119"/>
        <v>0.93835435309038195</v>
      </c>
      <c r="GR49">
        <v>1</v>
      </c>
      <c r="GS49">
        <v>698002</v>
      </c>
      <c r="GT49" s="16">
        <f t="shared" si="120"/>
        <v>0.48320888547982227</v>
      </c>
      <c r="GU49">
        <v>1</v>
      </c>
      <c r="GV49">
        <v>12114</v>
      </c>
      <c r="GW49" s="16">
        <f t="shared" si="121"/>
        <v>8.3862115562742898E-3</v>
      </c>
      <c r="GX49">
        <v>0</v>
      </c>
      <c r="GY49">
        <v>0</v>
      </c>
      <c r="GZ49">
        <v>1</v>
      </c>
      <c r="HA49">
        <v>401550</v>
      </c>
      <c r="HB49" s="16">
        <f t="shared" si="122"/>
        <v>0.27798276790671467</v>
      </c>
      <c r="HC49">
        <v>1</v>
      </c>
      <c r="HD49">
        <v>492448</v>
      </c>
      <c r="HE49" s="16">
        <f t="shared" si="123"/>
        <v>0.3409091223761071</v>
      </c>
      <c r="HF49">
        <v>0</v>
      </c>
      <c r="HG49" t="s">
        <v>1148</v>
      </c>
      <c r="HH49" s="16" t="str">
        <f t="shared" si="124"/>
        <v>No Data</v>
      </c>
      <c r="HI49">
        <v>1</v>
      </c>
      <c r="HJ49">
        <v>79584</v>
      </c>
      <c r="HK49" s="16">
        <f t="shared" si="125"/>
        <v>5.5093962398426045E-2</v>
      </c>
      <c r="HL49">
        <v>0</v>
      </c>
      <c r="HM49">
        <v>1</v>
      </c>
      <c r="HN49">
        <v>0</v>
      </c>
      <c r="HO49" t="s">
        <v>1148</v>
      </c>
      <c r="HP49" s="16" t="str">
        <f t="shared" si="126"/>
        <v>No Data</v>
      </c>
      <c r="HQ49">
        <v>0</v>
      </c>
      <c r="HR49" t="s">
        <v>1148</v>
      </c>
      <c r="HS49" s="16" t="str">
        <f t="shared" si="127"/>
        <v>No Data</v>
      </c>
      <c r="HT49">
        <v>0</v>
      </c>
      <c r="HU49" t="s">
        <v>1148</v>
      </c>
      <c r="HV49" s="16" t="str">
        <f t="shared" si="128"/>
        <v>No Data</v>
      </c>
      <c r="HW49">
        <v>0</v>
      </c>
      <c r="HX49">
        <v>0</v>
      </c>
      <c r="HY49">
        <v>0</v>
      </c>
      <c r="HZ49">
        <v>0</v>
      </c>
      <c r="IA49">
        <v>0</v>
      </c>
      <c r="IB49">
        <v>1</v>
      </c>
      <c r="IC49">
        <v>481600</v>
      </c>
      <c r="ID49">
        <v>586191</v>
      </c>
      <c r="IE49" s="16">
        <f t="shared" si="129"/>
        <v>0.82157522036332864</v>
      </c>
      <c r="IF49">
        <v>793436</v>
      </c>
      <c r="IG49">
        <v>987704</v>
      </c>
      <c r="IH49" s="16">
        <f t="shared" si="130"/>
        <v>0.80331354332877059</v>
      </c>
      <c r="II49">
        <v>0</v>
      </c>
      <c r="IJ49">
        <v>12727</v>
      </c>
      <c r="IK49" s="16">
        <f t="shared" si="131"/>
        <v>0.10125303313576514</v>
      </c>
      <c r="IL49">
        <v>0</v>
      </c>
      <c r="IM49">
        <v>19664</v>
      </c>
      <c r="IN49" s="16">
        <f t="shared" si="132"/>
        <v>0.15644218147102112</v>
      </c>
      <c r="IO49">
        <v>109</v>
      </c>
      <c r="IP49">
        <v>8541</v>
      </c>
      <c r="IQ49" s="16">
        <f t="shared" si="133"/>
        <v>6.8817375392815947E-2</v>
      </c>
      <c r="IR49">
        <v>7246</v>
      </c>
      <c r="IS49">
        <v>7789</v>
      </c>
      <c r="IT49" s="16">
        <f t="shared" si="134"/>
        <v>0.11961494092843789</v>
      </c>
      <c r="IU49">
        <v>38383</v>
      </c>
      <c r="IV49">
        <v>3728</v>
      </c>
      <c r="IW49" s="16">
        <f t="shared" si="135"/>
        <v>0.33502525955686385</v>
      </c>
      <c r="IX49">
        <v>13047</v>
      </c>
      <c r="IY49">
        <v>14461</v>
      </c>
      <c r="IZ49" s="16">
        <f t="shared" si="136"/>
        <v>0.21884720951509606</v>
      </c>
      <c r="JA49" s="4">
        <f t="shared" si="149"/>
        <v>58785</v>
      </c>
      <c r="JB49" s="4">
        <f t="shared" si="150"/>
        <v>66910</v>
      </c>
      <c r="JC49">
        <v>700372</v>
      </c>
      <c r="JD49">
        <v>283728</v>
      </c>
      <c r="JE49">
        <v>110015</v>
      </c>
      <c r="JF49">
        <v>69980</v>
      </c>
      <c r="JG49">
        <v>41016</v>
      </c>
      <c r="JH49">
        <v>17981</v>
      </c>
      <c r="JI49">
        <v>48190</v>
      </c>
      <c r="JJ49">
        <v>20726</v>
      </c>
      <c r="JK49">
        <v>97566</v>
      </c>
      <c r="JL49">
        <v>55455</v>
      </c>
      <c r="JM49">
        <f t="shared" si="137"/>
        <v>997159</v>
      </c>
      <c r="JN49">
        <f t="shared" si="138"/>
        <v>447870</v>
      </c>
      <c r="JO49" s="16">
        <f t="shared" si="139"/>
        <v>0.7023674258568593</v>
      </c>
      <c r="JP49" s="16">
        <f t="shared" si="140"/>
        <v>0.63350525822225201</v>
      </c>
      <c r="JQ49" s="16">
        <f t="shared" si="141"/>
        <v>0.11032844310686661</v>
      </c>
      <c r="JR49" s="16">
        <f t="shared" si="142"/>
        <v>0.15625069774711411</v>
      </c>
      <c r="JS49" s="16">
        <f t="shared" si="143"/>
        <v>4.1132858450858893E-2</v>
      </c>
      <c r="JT49" s="16">
        <f t="shared" si="144"/>
        <v>4.0147810748654741E-2</v>
      </c>
      <c r="JU49" s="16">
        <f t="shared" si="145"/>
        <v>4.8327297853200946E-2</v>
      </c>
      <c r="JV49" s="16">
        <f t="shared" si="146"/>
        <v>4.6276821399066692E-2</v>
      </c>
      <c r="JW49" s="16">
        <f t="shared" si="147"/>
        <v>9.784397473221422E-2</v>
      </c>
      <c r="JX49" s="16">
        <f t="shared" si="148"/>
        <v>0.12381941188291246</v>
      </c>
      <c r="JY49">
        <v>1</v>
      </c>
      <c r="JZ49">
        <v>1</v>
      </c>
      <c r="KA49">
        <v>1</v>
      </c>
      <c r="KB49">
        <v>0</v>
      </c>
      <c r="KC49">
        <v>1</v>
      </c>
      <c r="KD49">
        <v>1</v>
      </c>
      <c r="KE49">
        <v>1</v>
      </c>
      <c r="KF49">
        <v>1</v>
      </c>
      <c r="KG49">
        <v>1</v>
      </c>
      <c r="KH49">
        <v>1</v>
      </c>
      <c r="KI49">
        <v>0</v>
      </c>
      <c r="KJ49">
        <v>1</v>
      </c>
      <c r="KK49">
        <v>1</v>
      </c>
      <c r="KL49">
        <v>1</v>
      </c>
      <c r="KM49">
        <v>1</v>
      </c>
      <c r="KN49">
        <v>1</v>
      </c>
      <c r="KO49">
        <v>1</v>
      </c>
      <c r="KP49">
        <v>1</v>
      </c>
      <c r="KQ49">
        <v>1</v>
      </c>
      <c r="KR49">
        <v>0</v>
      </c>
      <c r="KS49">
        <v>1</v>
      </c>
      <c r="KT49">
        <v>0</v>
      </c>
      <c r="KU49">
        <v>1</v>
      </c>
      <c r="KV49">
        <v>0</v>
      </c>
      <c r="KW49">
        <v>1</v>
      </c>
      <c r="KX49">
        <v>0</v>
      </c>
      <c r="KY49">
        <v>1</v>
      </c>
      <c r="KZ49">
        <v>1</v>
      </c>
      <c r="LA49">
        <v>1</v>
      </c>
      <c r="LB49">
        <v>1</v>
      </c>
      <c r="LC49">
        <v>1</v>
      </c>
      <c r="LD49">
        <v>1</v>
      </c>
      <c r="LE49">
        <v>1</v>
      </c>
      <c r="LF49">
        <v>1</v>
      </c>
      <c r="LG49">
        <v>0</v>
      </c>
      <c r="LH49">
        <v>0</v>
      </c>
      <c r="LI49">
        <v>1</v>
      </c>
      <c r="LJ49">
        <v>1</v>
      </c>
      <c r="LK49">
        <v>1</v>
      </c>
      <c r="LL49">
        <v>1</v>
      </c>
      <c r="LM49">
        <v>1</v>
      </c>
      <c r="LN49">
        <v>1</v>
      </c>
      <c r="LO49">
        <v>1</v>
      </c>
      <c r="LP49">
        <v>1</v>
      </c>
      <c r="LQ49">
        <v>1</v>
      </c>
      <c r="LR49">
        <v>1</v>
      </c>
      <c r="LS49">
        <v>1</v>
      </c>
      <c r="LT49">
        <v>1</v>
      </c>
      <c r="LU49" t="s">
        <v>1148</v>
      </c>
      <c r="LV49" t="s">
        <v>1148</v>
      </c>
      <c r="LW49">
        <v>1</v>
      </c>
      <c r="LX49">
        <v>1</v>
      </c>
      <c r="LY49" t="s">
        <v>1148</v>
      </c>
      <c r="LZ49" t="s">
        <v>1148</v>
      </c>
      <c r="MA49">
        <v>1</v>
      </c>
      <c r="MB49">
        <v>1</v>
      </c>
      <c r="MC49" t="s">
        <v>1148</v>
      </c>
      <c r="MD49" t="s">
        <v>1148</v>
      </c>
      <c r="ME49">
        <v>1</v>
      </c>
      <c r="MF49">
        <v>1</v>
      </c>
      <c r="MG49" t="s">
        <v>1148</v>
      </c>
      <c r="MH49" t="s">
        <v>1148</v>
      </c>
      <c r="MI49">
        <v>1</v>
      </c>
      <c r="MJ49">
        <v>1</v>
      </c>
      <c r="MK49" t="s">
        <v>1148</v>
      </c>
      <c r="ML49" t="s">
        <v>1148</v>
      </c>
      <c r="MM49">
        <v>1</v>
      </c>
      <c r="MN49">
        <v>0</v>
      </c>
      <c r="MO49">
        <v>1</v>
      </c>
      <c r="MP49">
        <v>1</v>
      </c>
      <c r="MQ49" t="s">
        <v>1214</v>
      </c>
      <c r="MR49" t="s">
        <v>1213</v>
      </c>
      <c r="MS49" t="s">
        <v>1212</v>
      </c>
      <c r="MT49" t="s">
        <v>1211</v>
      </c>
      <c r="MU49" t="s">
        <v>1210</v>
      </c>
      <c r="MV49" t="s">
        <v>1148</v>
      </c>
      <c r="MW49">
        <v>1</v>
      </c>
      <c r="MX49" s="12">
        <v>42107.657668553242</v>
      </c>
      <c r="MY49" t="s">
        <v>1209</v>
      </c>
      <c r="MZ49" s="12">
        <v>42107.657668553242</v>
      </c>
      <c r="NA49" t="s">
        <v>1209</v>
      </c>
      <c r="NB49" s="12">
        <v>42107.657668553242</v>
      </c>
      <c r="NC49" t="s">
        <v>1209</v>
      </c>
    </row>
    <row r="50" spans="1:367" s="4" customFormat="1" x14ac:dyDescent="0.3">
      <c r="A50" s="4" t="s">
        <v>1208</v>
      </c>
      <c r="B50" s="4">
        <v>1</v>
      </c>
      <c r="C50" s="4">
        <v>0</v>
      </c>
      <c r="D50" s="4">
        <v>1</v>
      </c>
      <c r="E50" s="4">
        <v>0</v>
      </c>
      <c r="F50" s="4" t="s">
        <v>1148</v>
      </c>
      <c r="G50" s="4">
        <v>0</v>
      </c>
      <c r="H50" s="4" t="s">
        <v>1148</v>
      </c>
      <c r="I50" s="4">
        <v>1</v>
      </c>
      <c r="J50" s="4">
        <v>1</v>
      </c>
      <c r="K50" s="4">
        <v>1</v>
      </c>
      <c r="L50" s="4">
        <v>1</v>
      </c>
      <c r="M50" s="4">
        <v>1</v>
      </c>
      <c r="N50" s="4">
        <v>0</v>
      </c>
      <c r="O50" s="4" t="s">
        <v>1148</v>
      </c>
      <c r="P50" s="4">
        <v>0</v>
      </c>
      <c r="Q50" s="4" t="s">
        <v>1148</v>
      </c>
      <c r="R50" s="4">
        <v>0</v>
      </c>
      <c r="S50" s="4" t="s">
        <v>1148</v>
      </c>
      <c r="T50" s="4" t="s">
        <v>1148</v>
      </c>
      <c r="U50" s="4" t="s">
        <v>1148</v>
      </c>
      <c r="V50" s="4">
        <v>1</v>
      </c>
      <c r="W50" s="4" t="s">
        <v>1148</v>
      </c>
      <c r="X50" s="4" t="s">
        <v>1148</v>
      </c>
      <c r="Y50" s="4" t="s">
        <v>1148</v>
      </c>
      <c r="Z50" s="4" t="s">
        <v>1148</v>
      </c>
      <c r="AA50" s="4" t="s">
        <v>1148</v>
      </c>
      <c r="AB50" s="4" t="s">
        <v>1148</v>
      </c>
      <c r="AC50" s="4" t="s">
        <v>1148</v>
      </c>
      <c r="AD50" s="4">
        <v>0</v>
      </c>
      <c r="AE50" s="4" t="s">
        <v>1148</v>
      </c>
      <c r="AF50" s="4" t="s">
        <v>1148</v>
      </c>
      <c r="AG50" s="4" t="s">
        <v>1148</v>
      </c>
      <c r="AH50" s="4" t="s">
        <v>1148</v>
      </c>
      <c r="AI50" s="4">
        <v>0</v>
      </c>
      <c r="AJ50" s="4">
        <v>0</v>
      </c>
      <c r="AK50" s="4">
        <v>0</v>
      </c>
      <c r="AL50" s="4">
        <v>0</v>
      </c>
      <c r="AM50" s="4">
        <v>0</v>
      </c>
      <c r="AN50" s="4">
        <v>0</v>
      </c>
      <c r="AO50" s="4">
        <v>0</v>
      </c>
      <c r="AP50" s="4">
        <v>0</v>
      </c>
      <c r="AQ50" s="4">
        <v>0</v>
      </c>
      <c r="AR50" s="4">
        <v>0</v>
      </c>
      <c r="AS50" s="4">
        <v>0</v>
      </c>
      <c r="AT50" s="4">
        <v>2</v>
      </c>
      <c r="AU50" s="4" t="s">
        <v>1148</v>
      </c>
      <c r="AV50" s="17">
        <v>326280.80000000005</v>
      </c>
      <c r="AW50" s="4">
        <v>287049</v>
      </c>
      <c r="AX50" s="4">
        <v>10399</v>
      </c>
      <c r="AY50" s="19">
        <f t="shared" si="77"/>
        <v>0.87976062336490524</v>
      </c>
      <c r="AZ50" s="19">
        <f t="shared" si="78"/>
        <v>0.91163194401877146</v>
      </c>
      <c r="BA50" s="17">
        <v>2222844.333333333</v>
      </c>
      <c r="BB50" s="4">
        <v>1737014</v>
      </c>
      <c r="BC50" s="19">
        <f t="shared" si="79"/>
        <v>0.78143753656163972</v>
      </c>
      <c r="BD50" s="4">
        <v>1581846</v>
      </c>
      <c r="BE50" s="19">
        <f t="shared" si="151"/>
        <v>0.71163147876751909</v>
      </c>
      <c r="BF50" s="17">
        <v>2747440</v>
      </c>
      <c r="BG50" s="4">
        <v>2326358</v>
      </c>
      <c r="BH50" s="19">
        <f t="shared" si="80"/>
        <v>0.84673659843345073</v>
      </c>
      <c r="BI50" s="4">
        <v>1378183</v>
      </c>
      <c r="BJ50" s="19">
        <f t="shared" si="81"/>
        <v>0.50162442127944562</v>
      </c>
      <c r="BK50" s="17">
        <v>19468809</v>
      </c>
      <c r="BL50" s="4">
        <v>350306</v>
      </c>
      <c r="BM50" s="19">
        <f t="shared" si="82"/>
        <v>1.7993191057552621E-2</v>
      </c>
      <c r="BN50" s="4">
        <v>205964</v>
      </c>
      <c r="BO50" s="19">
        <f t="shared" si="83"/>
        <v>1.0579178212699093E-2</v>
      </c>
      <c r="BP50" s="4">
        <v>960</v>
      </c>
      <c r="BQ50" s="4">
        <v>4459</v>
      </c>
      <c r="BR50" s="4">
        <v>714</v>
      </c>
      <c r="BS50" s="4">
        <v>435</v>
      </c>
      <c r="BT50" s="4">
        <v>1996</v>
      </c>
      <c r="BU50" s="4">
        <v>5982</v>
      </c>
      <c r="BV50" s="4">
        <v>1370</v>
      </c>
      <c r="BW50" s="4">
        <v>2462</v>
      </c>
      <c r="BX50" s="17">
        <v>549618.66666666674</v>
      </c>
      <c r="BY50" s="17">
        <v>549618.66666666674</v>
      </c>
      <c r="BZ50" s="4" t="s">
        <v>1148</v>
      </c>
      <c r="CA50" s="4">
        <v>194769</v>
      </c>
      <c r="CB50" s="19" t="str">
        <f t="shared" si="84"/>
        <v>No Data</v>
      </c>
      <c r="CC50" s="19">
        <f t="shared" si="85"/>
        <v>0.35437115187742285</v>
      </c>
      <c r="CD50" s="17">
        <v>1957387</v>
      </c>
      <c r="CE50" s="17">
        <v>1957387</v>
      </c>
      <c r="CF50" s="4" t="s">
        <v>1148</v>
      </c>
      <c r="CG50" s="4">
        <v>999017</v>
      </c>
      <c r="CH50" s="19" t="str">
        <f t="shared" si="86"/>
        <v>No Data</v>
      </c>
      <c r="CI50" s="19">
        <f t="shared" si="87"/>
        <v>0.51038297485372075</v>
      </c>
      <c r="CJ50" s="17">
        <v>958559</v>
      </c>
      <c r="CK50" s="17">
        <v>958559</v>
      </c>
      <c r="CL50" s="4" t="s">
        <v>1148</v>
      </c>
      <c r="CM50" s="4">
        <v>266726</v>
      </c>
      <c r="CN50" s="19" t="str">
        <f t="shared" si="88"/>
        <v>No Data</v>
      </c>
      <c r="CO50" s="19">
        <f t="shared" si="89"/>
        <v>0.27825725907325477</v>
      </c>
      <c r="CP50" s="17">
        <v>998828</v>
      </c>
      <c r="CQ50" s="17">
        <v>998828</v>
      </c>
      <c r="CR50" s="4" t="s">
        <v>1148</v>
      </c>
      <c r="CS50" s="4">
        <v>206628</v>
      </c>
      <c r="CT50" s="19" t="str">
        <f t="shared" si="90"/>
        <v>No Data</v>
      </c>
      <c r="CU50" s="19">
        <f t="shared" si="91"/>
        <v>0.20687045216994318</v>
      </c>
      <c r="CV50" s="4">
        <v>297717</v>
      </c>
      <c r="CW50" s="4">
        <v>1</v>
      </c>
      <c r="CX50" s="4">
        <v>0</v>
      </c>
      <c r="CY50" s="4">
        <v>1</v>
      </c>
      <c r="CZ50" s="4">
        <v>1</v>
      </c>
      <c r="DA50" s="4">
        <v>297717</v>
      </c>
      <c r="DB50" s="19">
        <f t="shared" si="92"/>
        <v>1</v>
      </c>
      <c r="DC50" s="4">
        <v>1</v>
      </c>
      <c r="DD50" s="4">
        <v>254952</v>
      </c>
      <c r="DE50" s="19">
        <f t="shared" si="93"/>
        <v>0.85635687582502851</v>
      </c>
      <c r="DF50" s="4">
        <v>1</v>
      </c>
      <c r="DG50" s="4">
        <v>297717</v>
      </c>
      <c r="DH50" s="19">
        <f t="shared" si="94"/>
        <v>1</v>
      </c>
      <c r="DI50" s="4">
        <v>0</v>
      </c>
      <c r="DJ50" s="4">
        <v>0</v>
      </c>
      <c r="DK50" s="4">
        <v>0</v>
      </c>
      <c r="DL50" s="4">
        <v>1</v>
      </c>
      <c r="DM50" s="4">
        <v>297717</v>
      </c>
      <c r="DN50" s="19">
        <f t="shared" si="95"/>
        <v>1</v>
      </c>
      <c r="DO50" s="4">
        <v>1</v>
      </c>
      <c r="DP50" s="4">
        <v>297717</v>
      </c>
      <c r="DQ50" s="19">
        <f t="shared" si="96"/>
        <v>1</v>
      </c>
      <c r="DR50" s="4">
        <v>0</v>
      </c>
      <c r="DS50" s="4">
        <v>0</v>
      </c>
      <c r="DT50" s="4">
        <v>1</v>
      </c>
      <c r="DU50" s="4">
        <v>1</v>
      </c>
      <c r="DV50" s="4">
        <v>1</v>
      </c>
      <c r="DW50" s="4">
        <v>1</v>
      </c>
      <c r="DX50" s="4">
        <v>297717</v>
      </c>
      <c r="DY50" s="4">
        <v>222380</v>
      </c>
      <c r="DZ50" s="4">
        <v>285118</v>
      </c>
      <c r="EA50" s="4">
        <v>2183</v>
      </c>
      <c r="EB50" s="19">
        <f t="shared" si="97"/>
        <v>1</v>
      </c>
      <c r="EC50" s="19">
        <f t="shared" si="98"/>
        <v>0.74695096349889323</v>
      </c>
      <c r="ED50" s="19">
        <f t="shared" si="99"/>
        <v>0.95768128793451501</v>
      </c>
      <c r="EE50" s="19">
        <f t="shared" si="100"/>
        <v>7.3324667385470093E-3</v>
      </c>
      <c r="EF50" s="4">
        <v>1</v>
      </c>
      <c r="EG50" s="4">
        <v>1</v>
      </c>
      <c r="EH50" s="4">
        <v>1</v>
      </c>
      <c r="EI50" s="4">
        <v>1</v>
      </c>
      <c r="EJ50" s="4">
        <v>285158</v>
      </c>
      <c r="EK50" s="4">
        <v>228301</v>
      </c>
      <c r="EL50" s="4">
        <v>289446</v>
      </c>
      <c r="EM50" s="4">
        <v>294276</v>
      </c>
      <c r="EN50" s="19">
        <f t="shared" si="101"/>
        <v>0.95781564371534045</v>
      </c>
      <c r="EO50" s="19">
        <f t="shared" si="102"/>
        <v>0.76683897795557521</v>
      </c>
      <c r="EP50" s="19">
        <f t="shared" si="103"/>
        <v>0.97221858341982492</v>
      </c>
      <c r="EQ50" s="19">
        <f t="shared" si="104"/>
        <v>0.98844204395449364</v>
      </c>
      <c r="ER50" s="4">
        <v>1</v>
      </c>
      <c r="ES50" s="4">
        <v>1</v>
      </c>
      <c r="ET50" s="4">
        <v>1</v>
      </c>
      <c r="EU50" s="4">
        <v>1</v>
      </c>
      <c r="EV50" s="4">
        <v>1</v>
      </c>
      <c r="EW50" s="4">
        <v>1</v>
      </c>
      <c r="EX50" s="4">
        <v>297685</v>
      </c>
      <c r="EY50" s="4">
        <v>297705</v>
      </c>
      <c r="EZ50" s="4">
        <v>294855</v>
      </c>
      <c r="FA50" s="4">
        <v>286424</v>
      </c>
      <c r="FB50" s="4">
        <v>294880</v>
      </c>
      <c r="FC50" s="4">
        <v>286424</v>
      </c>
      <c r="FD50" s="19">
        <f t="shared" si="105"/>
        <v>0.99989251537533963</v>
      </c>
      <c r="FE50" s="19">
        <f t="shared" si="106"/>
        <v>0.9999596932657524</v>
      </c>
      <c r="FF50" s="19">
        <f t="shared" si="107"/>
        <v>0.99038684388194154</v>
      </c>
      <c r="FG50" s="19">
        <f t="shared" si="108"/>
        <v>0.96206800417846483</v>
      </c>
      <c r="FH50" s="19">
        <f t="shared" si="109"/>
        <v>0.99047081624495747</v>
      </c>
      <c r="FI50" s="19">
        <f t="shared" si="110"/>
        <v>0.96206800417846483</v>
      </c>
      <c r="FJ50" s="4">
        <v>1</v>
      </c>
      <c r="FK50" s="4">
        <v>297717</v>
      </c>
      <c r="FL50" s="19">
        <f t="shared" si="111"/>
        <v>1</v>
      </c>
      <c r="FM50" s="4">
        <v>1</v>
      </c>
      <c r="FN50" s="4">
        <v>53845</v>
      </c>
      <c r="FO50" s="19">
        <f t="shared" si="112"/>
        <v>0.18085967546361142</v>
      </c>
      <c r="FP50" s="4">
        <v>0</v>
      </c>
      <c r="FQ50" s="4">
        <v>0</v>
      </c>
      <c r="FR50" s="4">
        <v>0</v>
      </c>
      <c r="FS50" s="4">
        <v>1</v>
      </c>
      <c r="FT50" s="4">
        <v>177210</v>
      </c>
      <c r="FU50" s="19">
        <f t="shared" si="113"/>
        <v>0.59522969800179359</v>
      </c>
      <c r="FV50" s="4">
        <v>0</v>
      </c>
      <c r="FW50" s="4">
        <v>0</v>
      </c>
      <c r="FX50" s="4" t="s">
        <v>1148</v>
      </c>
      <c r="FY50" s="19" t="str">
        <f t="shared" si="114"/>
        <v>No Data</v>
      </c>
      <c r="FZ50" s="4">
        <v>0</v>
      </c>
      <c r="GA50" s="4" t="s">
        <v>1148</v>
      </c>
      <c r="GB50" s="19" t="str">
        <f t="shared" si="115"/>
        <v>No Data</v>
      </c>
      <c r="GC50" s="4">
        <v>0</v>
      </c>
      <c r="GD50" s="4" t="s">
        <v>1148</v>
      </c>
      <c r="GE50" s="19" t="str">
        <f t="shared" si="116"/>
        <v>No Data</v>
      </c>
      <c r="GF50" s="4">
        <v>0</v>
      </c>
      <c r="GG50" s="4">
        <v>0</v>
      </c>
      <c r="GH50" s="4">
        <v>7013019</v>
      </c>
      <c r="GI50" s="4">
        <v>1</v>
      </c>
      <c r="GJ50" s="4">
        <v>7013019</v>
      </c>
      <c r="GK50" s="19">
        <f t="shared" si="117"/>
        <v>1</v>
      </c>
      <c r="GL50" s="4">
        <v>1</v>
      </c>
      <c r="GM50" s="4">
        <v>7013019</v>
      </c>
      <c r="GN50" s="19">
        <f t="shared" si="118"/>
        <v>1</v>
      </c>
      <c r="GO50" s="4">
        <v>1</v>
      </c>
      <c r="GP50" s="4">
        <v>3384102</v>
      </c>
      <c r="GQ50" s="19">
        <f t="shared" si="119"/>
        <v>0.48254567683332955</v>
      </c>
      <c r="GR50" s="4">
        <v>1</v>
      </c>
      <c r="GS50" s="4">
        <v>3925655</v>
      </c>
      <c r="GT50" s="19">
        <f t="shared" si="120"/>
        <v>0.55976677091563565</v>
      </c>
      <c r="GU50" s="4">
        <v>0</v>
      </c>
      <c r="GV50" s="4" t="s">
        <v>1148</v>
      </c>
      <c r="GW50" s="19" t="str">
        <f t="shared" si="121"/>
        <v>No Data</v>
      </c>
      <c r="GX50" s="4">
        <v>0</v>
      </c>
      <c r="GY50" s="4">
        <v>0</v>
      </c>
      <c r="GZ50" s="4">
        <v>0</v>
      </c>
      <c r="HA50" s="4" t="s">
        <v>1148</v>
      </c>
      <c r="HB50" s="19" t="str">
        <f t="shared" si="122"/>
        <v>No Data</v>
      </c>
      <c r="HC50" s="4">
        <v>0</v>
      </c>
      <c r="HD50" s="4" t="s">
        <v>1148</v>
      </c>
      <c r="HE50" s="19" t="str">
        <f t="shared" si="123"/>
        <v>No Data</v>
      </c>
      <c r="HF50" s="4">
        <v>0</v>
      </c>
      <c r="HG50" s="4" t="s">
        <v>1148</v>
      </c>
      <c r="HH50" s="19" t="str">
        <f t="shared" si="124"/>
        <v>No Data</v>
      </c>
      <c r="HI50" s="4">
        <v>0</v>
      </c>
      <c r="HJ50" s="4" t="s">
        <v>1148</v>
      </c>
      <c r="HK50" s="19" t="str">
        <f t="shared" si="125"/>
        <v>No Data</v>
      </c>
      <c r="HL50" s="4">
        <v>0</v>
      </c>
      <c r="HM50" s="4">
        <v>0</v>
      </c>
      <c r="HN50" s="4">
        <v>0</v>
      </c>
      <c r="HO50" s="4" t="s">
        <v>1148</v>
      </c>
      <c r="HP50" s="19" t="str">
        <f t="shared" si="126"/>
        <v>No Data</v>
      </c>
      <c r="HQ50" s="4">
        <v>0</v>
      </c>
      <c r="HR50" s="4" t="s">
        <v>1148</v>
      </c>
      <c r="HS50" s="19" t="str">
        <f t="shared" si="127"/>
        <v>No Data</v>
      </c>
      <c r="HT50" s="4">
        <v>0</v>
      </c>
      <c r="HU50" s="4" t="s">
        <v>1148</v>
      </c>
      <c r="HV50" s="19" t="str">
        <f t="shared" si="128"/>
        <v>No Data</v>
      </c>
      <c r="HW50" s="4">
        <v>0</v>
      </c>
      <c r="HX50" s="4">
        <v>0</v>
      </c>
      <c r="HY50" s="4">
        <v>0</v>
      </c>
      <c r="HZ50" s="4">
        <v>0</v>
      </c>
      <c r="IA50" s="4">
        <v>0</v>
      </c>
      <c r="IB50" s="4">
        <v>1</v>
      </c>
      <c r="IC50" s="4">
        <v>2792891</v>
      </c>
      <c r="ID50" s="4">
        <v>3660598</v>
      </c>
      <c r="IE50" s="19">
        <f t="shared" si="129"/>
        <v>0.76296031413446652</v>
      </c>
      <c r="IF50" s="4">
        <v>3378587</v>
      </c>
      <c r="IG50" s="4">
        <v>3487940</v>
      </c>
      <c r="IH50" s="19">
        <f t="shared" si="130"/>
        <v>0.96864825656404641</v>
      </c>
      <c r="II50" s="4">
        <v>350</v>
      </c>
      <c r="IJ50" s="4">
        <v>113</v>
      </c>
      <c r="IK50" s="19">
        <f t="shared" si="131"/>
        <v>1.5565745945509803E-3</v>
      </c>
      <c r="IL50" s="4">
        <v>106682</v>
      </c>
      <c r="IM50" s="4">
        <v>865</v>
      </c>
      <c r="IN50" s="19">
        <f t="shared" si="132"/>
        <v>0.36156571905005247</v>
      </c>
      <c r="IO50" s="4">
        <v>149795</v>
      </c>
      <c r="IP50" s="4">
        <v>875</v>
      </c>
      <c r="IQ50" s="19">
        <f t="shared" si="133"/>
        <v>0.5065423200021516</v>
      </c>
      <c r="IR50" s="4">
        <v>28027</v>
      </c>
      <c r="IS50" s="4">
        <v>660</v>
      </c>
      <c r="IT50" s="19">
        <f t="shared" si="134"/>
        <v>9.64437481509373E-2</v>
      </c>
      <c r="IU50" s="4">
        <v>1362</v>
      </c>
      <c r="IV50" s="4">
        <v>469</v>
      </c>
      <c r="IW50" s="19">
        <f t="shared" si="135"/>
        <v>6.155697802641134E-3</v>
      </c>
      <c r="IX50" s="4">
        <v>833</v>
      </c>
      <c r="IY50" s="4">
        <v>7417</v>
      </c>
      <c r="IZ50" s="19">
        <f t="shared" si="136"/>
        <v>2.7735940399666495E-2</v>
      </c>
      <c r="JA50" s="4">
        <f t="shared" si="149"/>
        <v>287049</v>
      </c>
      <c r="JB50" s="4">
        <f t="shared" si="150"/>
        <v>10399</v>
      </c>
      <c r="JC50" s="4">
        <v>1013989</v>
      </c>
      <c r="JD50" s="4">
        <v>25966</v>
      </c>
      <c r="JE50" s="4">
        <v>1352546</v>
      </c>
      <c r="JF50" s="4">
        <v>27149</v>
      </c>
      <c r="JG50" s="4">
        <v>999731</v>
      </c>
      <c r="JH50" s="4">
        <v>17301</v>
      </c>
      <c r="JI50" s="4">
        <v>804332</v>
      </c>
      <c r="JJ50" s="4">
        <v>11886</v>
      </c>
      <c r="JK50" s="4">
        <v>2774893</v>
      </c>
      <c r="JL50" s="4">
        <v>15173</v>
      </c>
      <c r="JM50" s="4">
        <f t="shared" si="137"/>
        <v>6945491</v>
      </c>
      <c r="JN50" s="4">
        <f t="shared" si="138"/>
        <v>97475</v>
      </c>
      <c r="JO50" s="19">
        <f t="shared" si="139"/>
        <v>0.14599241435918642</v>
      </c>
      <c r="JP50" s="19">
        <f t="shared" si="140"/>
        <v>0.26638625288535522</v>
      </c>
      <c r="JQ50" s="19">
        <f t="shared" si="141"/>
        <v>0.19473727631351045</v>
      </c>
      <c r="JR50" s="19">
        <f t="shared" si="142"/>
        <v>0.27852269812772507</v>
      </c>
      <c r="JS50" s="19">
        <f t="shared" si="143"/>
        <v>0.1439395717307819</v>
      </c>
      <c r="JT50" s="19">
        <f t="shared" si="144"/>
        <v>0.17749166452936652</v>
      </c>
      <c r="JU50" s="19">
        <f t="shared" si="145"/>
        <v>0.11580635551899786</v>
      </c>
      <c r="JV50" s="19">
        <f t="shared" si="146"/>
        <v>0.12193895870736086</v>
      </c>
      <c r="JW50" s="19">
        <f t="shared" si="147"/>
        <v>0.39952438207752339</v>
      </c>
      <c r="JX50" s="19">
        <f t="shared" si="148"/>
        <v>0.15566042575019234</v>
      </c>
      <c r="JY50" s="4">
        <v>1</v>
      </c>
      <c r="JZ50" s="4">
        <v>1</v>
      </c>
      <c r="KA50" s="4">
        <v>1</v>
      </c>
      <c r="KB50" s="4">
        <v>1</v>
      </c>
      <c r="KC50" s="4">
        <v>1</v>
      </c>
      <c r="KD50" s="4">
        <v>1</v>
      </c>
      <c r="KE50" s="4">
        <v>1</v>
      </c>
      <c r="KF50" s="4">
        <v>1</v>
      </c>
      <c r="KG50" s="4">
        <v>1</v>
      </c>
      <c r="KH50" s="4">
        <v>0</v>
      </c>
      <c r="KI50" s="4">
        <v>0</v>
      </c>
      <c r="KJ50" s="4">
        <v>1</v>
      </c>
      <c r="KK50" s="4">
        <v>1</v>
      </c>
      <c r="KL50" s="4">
        <v>1</v>
      </c>
      <c r="KM50" s="4">
        <v>1</v>
      </c>
      <c r="KN50" s="4">
        <v>1</v>
      </c>
      <c r="KO50" s="4">
        <v>1</v>
      </c>
      <c r="KP50" s="4">
        <v>1</v>
      </c>
      <c r="KQ50" s="4">
        <v>1</v>
      </c>
      <c r="KR50" s="4">
        <v>0</v>
      </c>
      <c r="KS50" s="4">
        <v>1</v>
      </c>
      <c r="KT50" s="4">
        <v>0</v>
      </c>
      <c r="KU50" s="4">
        <v>1</v>
      </c>
      <c r="KV50" s="4">
        <v>0</v>
      </c>
      <c r="KW50" s="4">
        <v>1</v>
      </c>
      <c r="KX50" s="4">
        <v>0</v>
      </c>
      <c r="KY50" s="4">
        <v>1</v>
      </c>
      <c r="KZ50" s="4">
        <v>1</v>
      </c>
      <c r="LA50" s="4">
        <v>1</v>
      </c>
      <c r="LB50" s="4">
        <v>1</v>
      </c>
      <c r="LC50" s="4">
        <v>1</v>
      </c>
      <c r="LD50" s="4">
        <v>1</v>
      </c>
      <c r="LE50" s="4">
        <v>1</v>
      </c>
      <c r="LF50" s="4">
        <v>1</v>
      </c>
      <c r="LG50" s="4">
        <v>1</v>
      </c>
      <c r="LH50" s="4">
        <v>1</v>
      </c>
      <c r="LI50" s="4">
        <v>1</v>
      </c>
      <c r="LJ50" s="4">
        <v>1</v>
      </c>
      <c r="LK50" s="4">
        <v>1</v>
      </c>
      <c r="LL50" s="4">
        <v>1</v>
      </c>
      <c r="LM50" s="4">
        <v>1</v>
      </c>
      <c r="LN50" s="4">
        <v>1</v>
      </c>
      <c r="LO50" s="4">
        <v>1</v>
      </c>
      <c r="LP50" s="4">
        <v>1</v>
      </c>
      <c r="LQ50" s="4">
        <v>1</v>
      </c>
      <c r="LR50" s="4">
        <v>1</v>
      </c>
      <c r="LS50" s="4">
        <v>1</v>
      </c>
      <c r="LT50" s="4">
        <v>1</v>
      </c>
      <c r="LU50" s="4">
        <v>1</v>
      </c>
      <c r="LV50" s="4" t="s">
        <v>1148</v>
      </c>
      <c r="LW50" s="4">
        <v>1</v>
      </c>
      <c r="LX50" s="4" t="s">
        <v>1148</v>
      </c>
      <c r="LY50" s="4">
        <v>1</v>
      </c>
      <c r="LZ50" s="4" t="s">
        <v>1148</v>
      </c>
      <c r="MA50" s="4">
        <v>1</v>
      </c>
      <c r="MB50" s="4" t="s">
        <v>1148</v>
      </c>
      <c r="MC50" s="4">
        <v>1</v>
      </c>
      <c r="MD50" s="4" t="s">
        <v>1148</v>
      </c>
      <c r="ME50" s="4">
        <v>0</v>
      </c>
      <c r="MF50" s="4" t="s">
        <v>1148</v>
      </c>
      <c r="MG50" s="4" t="s">
        <v>1148</v>
      </c>
      <c r="MH50" s="4" t="s">
        <v>1148</v>
      </c>
      <c r="MI50" s="4">
        <v>0</v>
      </c>
      <c r="MJ50" s="4" t="s">
        <v>1148</v>
      </c>
      <c r="MK50" s="4" t="s">
        <v>1148</v>
      </c>
      <c r="ML50" s="4" t="s">
        <v>1148</v>
      </c>
      <c r="MM50" s="4">
        <v>2</v>
      </c>
      <c r="MN50" s="4">
        <v>0</v>
      </c>
      <c r="MO50" s="4">
        <v>0</v>
      </c>
      <c r="MP50" s="4">
        <v>1</v>
      </c>
      <c r="MQ50" s="4" t="s">
        <v>1148</v>
      </c>
      <c r="MR50" s="4" t="s">
        <v>1148</v>
      </c>
      <c r="MS50" s="4" t="s">
        <v>1148</v>
      </c>
      <c r="MT50" s="4" t="s">
        <v>1148</v>
      </c>
      <c r="MU50" s="4" t="s">
        <v>1148</v>
      </c>
      <c r="MV50" s="4" t="s">
        <v>1148</v>
      </c>
      <c r="MW50" s="4">
        <v>1</v>
      </c>
      <c r="MX50" s="18">
        <v>42107.678761574076</v>
      </c>
      <c r="MY50" s="4" t="s">
        <v>1207</v>
      </c>
      <c r="MZ50" s="18">
        <v>42164.726121412037</v>
      </c>
      <c r="NA50" s="4" t="s">
        <v>1203</v>
      </c>
      <c r="NB50" s="18">
        <v>42164.726121412037</v>
      </c>
      <c r="NC50" s="4" t="s">
        <v>1203</v>
      </c>
    </row>
    <row r="51" spans="1:367" x14ac:dyDescent="0.3">
      <c r="A51" t="s">
        <v>1206</v>
      </c>
      <c r="B51">
        <v>1</v>
      </c>
      <c r="C51">
        <v>0</v>
      </c>
      <c r="D51">
        <v>1</v>
      </c>
      <c r="E51">
        <v>0</v>
      </c>
      <c r="F51" t="s">
        <v>1148</v>
      </c>
      <c r="G51">
        <v>1</v>
      </c>
      <c r="H51">
        <v>1</v>
      </c>
      <c r="I51">
        <v>1</v>
      </c>
      <c r="J51">
        <v>1</v>
      </c>
      <c r="K51">
        <v>1</v>
      </c>
      <c r="L51">
        <v>1</v>
      </c>
      <c r="M51">
        <v>1</v>
      </c>
      <c r="N51">
        <v>0</v>
      </c>
      <c r="O51" t="s">
        <v>1148</v>
      </c>
      <c r="P51">
        <v>1</v>
      </c>
      <c r="Q51">
        <v>1</v>
      </c>
      <c r="R51">
        <v>0</v>
      </c>
      <c r="S51" t="s">
        <v>1148</v>
      </c>
      <c r="T51" t="s">
        <v>1148</v>
      </c>
      <c r="U51">
        <v>1</v>
      </c>
      <c r="V51">
        <v>1</v>
      </c>
      <c r="W51">
        <v>1</v>
      </c>
      <c r="X51" t="s">
        <v>1148</v>
      </c>
      <c r="Y51" t="s">
        <v>1148</v>
      </c>
      <c r="Z51" t="s">
        <v>1148</v>
      </c>
      <c r="AA51">
        <v>1</v>
      </c>
      <c r="AB51" t="s">
        <v>1205</v>
      </c>
      <c r="AC51" t="s">
        <v>1148</v>
      </c>
      <c r="AD51">
        <v>1</v>
      </c>
      <c r="AE51">
        <v>1</v>
      </c>
      <c r="AF51">
        <v>1</v>
      </c>
      <c r="AG51">
        <v>1</v>
      </c>
      <c r="AH51">
        <v>1</v>
      </c>
      <c r="AI51">
        <v>0</v>
      </c>
      <c r="AJ51">
        <v>0</v>
      </c>
      <c r="AK51">
        <v>1</v>
      </c>
      <c r="AL51">
        <v>1</v>
      </c>
      <c r="AM51">
        <v>0</v>
      </c>
      <c r="AN51">
        <v>1</v>
      </c>
      <c r="AO51">
        <v>0</v>
      </c>
      <c r="AP51">
        <v>1</v>
      </c>
      <c r="AQ51">
        <v>1</v>
      </c>
      <c r="AR51">
        <v>0</v>
      </c>
      <c r="AS51">
        <v>0</v>
      </c>
      <c r="AT51">
        <v>2</v>
      </c>
      <c r="AU51" t="s">
        <v>1148</v>
      </c>
      <c r="AV51" s="13">
        <v>50629</v>
      </c>
      <c r="AW51">
        <v>48781</v>
      </c>
      <c r="AX51">
        <v>4488</v>
      </c>
      <c r="AY51" s="16">
        <f t="shared" si="77"/>
        <v>0.96349918031167903</v>
      </c>
      <c r="AZ51" s="16">
        <f t="shared" si="78"/>
        <v>1.0521440281261727</v>
      </c>
      <c r="BA51" s="13">
        <v>287539.66666666663</v>
      </c>
      <c r="BB51">
        <v>324542</v>
      </c>
      <c r="BC51" s="16">
        <f t="shared" si="79"/>
        <v>1.1286860131761531</v>
      </c>
      <c r="BD51">
        <v>270906</v>
      </c>
      <c r="BE51" s="16">
        <f t="shared" si="151"/>
        <v>0.9421517494977506</v>
      </c>
      <c r="BF51" s="13">
        <v>338582</v>
      </c>
      <c r="BG51">
        <v>431240</v>
      </c>
      <c r="BH51" s="16">
        <f t="shared" si="80"/>
        <v>1.2736648729111413</v>
      </c>
      <c r="BI51">
        <v>207448</v>
      </c>
      <c r="BJ51" s="16">
        <f t="shared" si="81"/>
        <v>0.61269648120691589</v>
      </c>
      <c r="BK51" s="13">
        <v>1994981</v>
      </c>
      <c r="BL51">
        <v>2387634</v>
      </c>
      <c r="BM51" s="16">
        <f t="shared" si="82"/>
        <v>1.1968204208461133</v>
      </c>
      <c r="BN51">
        <v>1109189</v>
      </c>
      <c r="BO51" s="16">
        <f t="shared" si="83"/>
        <v>0.55598975629341829</v>
      </c>
      <c r="BP51">
        <v>103</v>
      </c>
      <c r="BQ51">
        <v>38</v>
      </c>
      <c r="BR51">
        <v>101</v>
      </c>
      <c r="BS51">
        <v>16</v>
      </c>
      <c r="BT51">
        <v>246</v>
      </c>
      <c r="BU51">
        <v>714</v>
      </c>
      <c r="BV51">
        <v>225</v>
      </c>
      <c r="BW51">
        <v>529</v>
      </c>
      <c r="BX51" s="13">
        <v>70337.833333333343</v>
      </c>
      <c r="BY51" s="13">
        <v>70337.833333333343</v>
      </c>
      <c r="BZ51" t="s">
        <v>1148</v>
      </c>
      <c r="CA51">
        <v>39920</v>
      </c>
      <c r="CB51" s="16" t="str">
        <f t="shared" si="84"/>
        <v>No Data</v>
      </c>
      <c r="CC51" s="16">
        <f t="shared" si="85"/>
        <v>0.56754662616372875</v>
      </c>
      <c r="CD51" s="17">
        <v>238897</v>
      </c>
      <c r="CE51" s="17">
        <v>238897</v>
      </c>
      <c r="CF51" t="s">
        <v>1148</v>
      </c>
      <c r="CG51">
        <v>179713</v>
      </c>
      <c r="CH51" s="16" t="str">
        <f t="shared" si="86"/>
        <v>No Data</v>
      </c>
      <c r="CI51" s="16">
        <f t="shared" si="87"/>
        <v>0.7522614348443053</v>
      </c>
      <c r="CJ51" s="13">
        <v>116117</v>
      </c>
      <c r="CK51" s="13">
        <v>116117</v>
      </c>
      <c r="CL51" t="s">
        <v>1148</v>
      </c>
      <c r="CM51">
        <v>22124</v>
      </c>
      <c r="CN51" s="16" t="str">
        <f t="shared" si="88"/>
        <v>No Data</v>
      </c>
      <c r="CO51" s="16">
        <f t="shared" si="89"/>
        <v>0.19053196345065754</v>
      </c>
      <c r="CP51" s="13">
        <v>122780</v>
      </c>
      <c r="CQ51" s="13">
        <v>122780</v>
      </c>
      <c r="CR51" t="s">
        <v>1148</v>
      </c>
      <c r="CS51">
        <v>9648</v>
      </c>
      <c r="CT51" s="16" t="str">
        <f t="shared" si="90"/>
        <v>No Data</v>
      </c>
      <c r="CU51" s="16">
        <f t="shared" si="91"/>
        <v>7.8579573220394203E-2</v>
      </c>
      <c r="CV51">
        <v>53269</v>
      </c>
      <c r="CW51">
        <v>1</v>
      </c>
      <c r="CX51">
        <v>1</v>
      </c>
      <c r="CY51">
        <v>1</v>
      </c>
      <c r="CZ51">
        <v>1</v>
      </c>
      <c r="DA51">
        <v>53269</v>
      </c>
      <c r="DB51" s="16">
        <f t="shared" si="92"/>
        <v>1</v>
      </c>
      <c r="DC51">
        <v>1</v>
      </c>
      <c r="DD51">
        <v>47112</v>
      </c>
      <c r="DE51" s="16">
        <f t="shared" si="93"/>
        <v>0.88441682779853192</v>
      </c>
      <c r="DF51">
        <v>1</v>
      </c>
      <c r="DG51">
        <v>53269</v>
      </c>
      <c r="DH51" s="16">
        <f t="shared" si="94"/>
        <v>1</v>
      </c>
      <c r="DI51">
        <v>1</v>
      </c>
      <c r="DJ51">
        <v>1</v>
      </c>
      <c r="DK51">
        <v>1</v>
      </c>
      <c r="DL51">
        <v>1</v>
      </c>
      <c r="DM51">
        <v>53269</v>
      </c>
      <c r="DN51" s="16">
        <f t="shared" si="95"/>
        <v>1</v>
      </c>
      <c r="DO51">
        <v>1</v>
      </c>
      <c r="DP51">
        <v>53173</v>
      </c>
      <c r="DQ51" s="16">
        <f t="shared" si="96"/>
        <v>0.99819782612776664</v>
      </c>
      <c r="DR51">
        <v>1</v>
      </c>
      <c r="DS51">
        <v>0</v>
      </c>
      <c r="DT51">
        <v>1</v>
      </c>
      <c r="DU51">
        <v>1</v>
      </c>
      <c r="DV51">
        <v>1</v>
      </c>
      <c r="DW51">
        <v>1</v>
      </c>
      <c r="DX51">
        <v>49850</v>
      </c>
      <c r="DY51">
        <v>46671</v>
      </c>
      <c r="DZ51">
        <v>49834</v>
      </c>
      <c r="EA51">
        <v>49850</v>
      </c>
      <c r="EB51" s="16">
        <f t="shared" si="97"/>
        <v>0.93581632844618823</v>
      </c>
      <c r="EC51" s="16">
        <f t="shared" si="98"/>
        <v>0.87613809157295985</v>
      </c>
      <c r="ED51" s="16">
        <f t="shared" si="99"/>
        <v>0.93551596613414933</v>
      </c>
      <c r="EE51" s="16">
        <f t="shared" si="100"/>
        <v>0.93581632844618823</v>
      </c>
      <c r="EF51">
        <v>1</v>
      </c>
      <c r="EG51">
        <v>1</v>
      </c>
      <c r="EH51">
        <v>1</v>
      </c>
      <c r="EI51">
        <v>1</v>
      </c>
      <c r="EJ51">
        <v>49633</v>
      </c>
      <c r="EK51">
        <v>37008</v>
      </c>
      <c r="EL51">
        <v>19619</v>
      </c>
      <c r="EM51">
        <v>48741</v>
      </c>
      <c r="EN51" s="16">
        <f t="shared" si="101"/>
        <v>0.93174266458916066</v>
      </c>
      <c r="EO51" s="16">
        <f t="shared" si="102"/>
        <v>0.6947380277459686</v>
      </c>
      <c r="EP51" s="16">
        <f t="shared" si="103"/>
        <v>0.3683005124931949</v>
      </c>
      <c r="EQ51" s="16">
        <f t="shared" si="104"/>
        <v>0.91499746569299212</v>
      </c>
      <c r="ER51">
        <v>1</v>
      </c>
      <c r="ES51">
        <v>1</v>
      </c>
      <c r="ET51">
        <v>1</v>
      </c>
      <c r="EU51">
        <v>0</v>
      </c>
      <c r="EV51">
        <v>1</v>
      </c>
      <c r="EW51">
        <v>1</v>
      </c>
      <c r="EX51">
        <v>53145</v>
      </c>
      <c r="EY51">
        <v>53243</v>
      </c>
      <c r="EZ51">
        <v>53267</v>
      </c>
      <c r="FA51" t="s">
        <v>1148</v>
      </c>
      <c r="FB51">
        <v>53239</v>
      </c>
      <c r="FC51">
        <v>53269</v>
      </c>
      <c r="FD51" s="16">
        <f t="shared" si="105"/>
        <v>0.99767219208169855</v>
      </c>
      <c r="FE51" s="16">
        <f t="shared" si="106"/>
        <v>0.99951191124293681</v>
      </c>
      <c r="FF51" s="16">
        <f t="shared" si="107"/>
        <v>0.9999624547109951</v>
      </c>
      <c r="FG51" s="16" t="str">
        <f t="shared" si="108"/>
        <v>No Data</v>
      </c>
      <c r="FH51" s="16">
        <f t="shared" si="109"/>
        <v>0.99943682066492712</v>
      </c>
      <c r="FI51" s="16">
        <f t="shared" si="110"/>
        <v>1</v>
      </c>
      <c r="FJ51">
        <v>1</v>
      </c>
      <c r="FK51">
        <v>49855</v>
      </c>
      <c r="FL51" s="16">
        <f t="shared" si="111"/>
        <v>0.93591019166870038</v>
      </c>
      <c r="FM51">
        <v>1</v>
      </c>
      <c r="FN51">
        <v>48628</v>
      </c>
      <c r="FO51" s="16">
        <f t="shared" si="112"/>
        <v>0.91287615686421741</v>
      </c>
      <c r="FP51">
        <v>0</v>
      </c>
      <c r="FQ51">
        <v>1</v>
      </c>
      <c r="FR51">
        <v>1</v>
      </c>
      <c r="FS51">
        <v>1</v>
      </c>
      <c r="FT51">
        <v>50552</v>
      </c>
      <c r="FU51" s="16">
        <f t="shared" si="113"/>
        <v>0.94899472488689485</v>
      </c>
      <c r="FV51">
        <v>0</v>
      </c>
      <c r="FW51">
        <v>1</v>
      </c>
      <c r="FX51">
        <v>27641</v>
      </c>
      <c r="FY51" s="16">
        <f t="shared" si="114"/>
        <v>0.51889466669169682</v>
      </c>
      <c r="FZ51">
        <v>1</v>
      </c>
      <c r="GA51">
        <v>53269</v>
      </c>
      <c r="GB51" s="16">
        <f t="shared" si="115"/>
        <v>1</v>
      </c>
      <c r="GC51">
        <v>1</v>
      </c>
      <c r="GD51">
        <v>53269</v>
      </c>
      <c r="GE51" s="16">
        <f t="shared" si="116"/>
        <v>1</v>
      </c>
      <c r="GF51">
        <v>1</v>
      </c>
      <c r="GG51">
        <v>1</v>
      </c>
      <c r="GH51">
        <v>2282555</v>
      </c>
      <c r="GI51">
        <v>1</v>
      </c>
      <c r="GJ51">
        <v>2282555</v>
      </c>
      <c r="GK51" s="16">
        <f t="shared" si="117"/>
        <v>1</v>
      </c>
      <c r="GL51">
        <v>1</v>
      </c>
      <c r="GM51">
        <v>2278555</v>
      </c>
      <c r="GN51" s="16">
        <f t="shared" si="118"/>
        <v>0.99824757782397355</v>
      </c>
      <c r="GO51">
        <v>1</v>
      </c>
      <c r="GP51">
        <v>1792989</v>
      </c>
      <c r="GQ51" s="16">
        <f t="shared" si="119"/>
        <v>0.78551842124286164</v>
      </c>
      <c r="GR51">
        <v>1</v>
      </c>
      <c r="GS51">
        <v>2049064</v>
      </c>
      <c r="GT51" s="16">
        <f t="shared" si="120"/>
        <v>0.89770629842435345</v>
      </c>
      <c r="GU51">
        <v>0</v>
      </c>
      <c r="GV51" t="s">
        <v>1148</v>
      </c>
      <c r="GW51" s="16" t="str">
        <f t="shared" si="121"/>
        <v>No Data</v>
      </c>
      <c r="GX51">
        <v>1</v>
      </c>
      <c r="GY51">
        <v>1</v>
      </c>
      <c r="GZ51">
        <v>1</v>
      </c>
      <c r="HA51">
        <v>1759626</v>
      </c>
      <c r="HB51" s="16">
        <f t="shared" si="122"/>
        <v>0.77090190597816921</v>
      </c>
      <c r="HC51">
        <v>1</v>
      </c>
      <c r="HD51">
        <v>1927903</v>
      </c>
      <c r="HE51" s="16">
        <f t="shared" si="123"/>
        <v>0.84462499260696899</v>
      </c>
      <c r="HF51">
        <v>1</v>
      </c>
      <c r="HG51">
        <v>68010</v>
      </c>
      <c r="HH51" s="16">
        <f t="shared" si="124"/>
        <v>2.9795558047889317E-2</v>
      </c>
      <c r="HI51">
        <v>1</v>
      </c>
      <c r="HJ51">
        <v>1927207</v>
      </c>
      <c r="HK51" s="16">
        <f t="shared" si="125"/>
        <v>0.8443200711483404</v>
      </c>
      <c r="HL51">
        <v>0</v>
      </c>
      <c r="HM51">
        <v>1</v>
      </c>
      <c r="HN51">
        <v>0</v>
      </c>
      <c r="HO51" t="s">
        <v>1148</v>
      </c>
      <c r="HP51" s="16" t="str">
        <f t="shared" si="126"/>
        <v>No Data</v>
      </c>
      <c r="HQ51">
        <v>1</v>
      </c>
      <c r="HR51">
        <v>1476273</v>
      </c>
      <c r="HS51" s="16">
        <f t="shared" si="127"/>
        <v>0.64676338576726522</v>
      </c>
      <c r="HT51">
        <v>1</v>
      </c>
      <c r="HU51">
        <v>1418525</v>
      </c>
      <c r="HV51" s="16">
        <f t="shared" si="128"/>
        <v>0.62146366681197163</v>
      </c>
      <c r="HW51">
        <v>1</v>
      </c>
      <c r="HX51">
        <v>1</v>
      </c>
      <c r="HY51">
        <v>1</v>
      </c>
      <c r="HZ51">
        <v>1</v>
      </c>
      <c r="IA51">
        <v>1</v>
      </c>
      <c r="IB51">
        <v>1</v>
      </c>
      <c r="IC51">
        <v>1355445</v>
      </c>
      <c r="ID51">
        <v>1418176</v>
      </c>
      <c r="IE51" s="16">
        <f t="shared" si="129"/>
        <v>0.95576642109300958</v>
      </c>
      <c r="IF51">
        <v>93321</v>
      </c>
      <c r="IG51">
        <v>103752</v>
      </c>
      <c r="IH51" s="16">
        <f t="shared" si="130"/>
        <v>0.89946217904233172</v>
      </c>
      <c r="II51">
        <v>66</v>
      </c>
      <c r="IJ51">
        <v>915</v>
      </c>
      <c r="IK51" s="16">
        <f t="shared" si="131"/>
        <v>1.8415964256884867E-2</v>
      </c>
      <c r="IL51">
        <v>20472</v>
      </c>
      <c r="IM51">
        <v>718</v>
      </c>
      <c r="IN51" s="16">
        <f t="shared" si="132"/>
        <v>0.39779233700651412</v>
      </c>
      <c r="IO51">
        <v>23736</v>
      </c>
      <c r="IP51">
        <v>549</v>
      </c>
      <c r="IQ51" s="16">
        <f t="shared" si="133"/>
        <v>0.45589367174153822</v>
      </c>
      <c r="IR51">
        <v>4160</v>
      </c>
      <c r="IS51">
        <v>357</v>
      </c>
      <c r="IT51" s="16">
        <f t="shared" si="134"/>
        <v>8.4796035217481081E-2</v>
      </c>
      <c r="IU51">
        <v>135</v>
      </c>
      <c r="IV51">
        <v>160</v>
      </c>
      <c r="IW51" s="16">
        <f t="shared" si="135"/>
        <v>5.5379301282171617E-3</v>
      </c>
      <c r="IX51">
        <v>212</v>
      </c>
      <c r="IY51">
        <v>1789</v>
      </c>
      <c r="IZ51" s="16">
        <f t="shared" si="136"/>
        <v>3.7564061649364544E-2</v>
      </c>
      <c r="JA51" s="4">
        <f t="shared" si="149"/>
        <v>48781</v>
      </c>
      <c r="JB51" s="4">
        <f t="shared" si="150"/>
        <v>4488</v>
      </c>
      <c r="JC51">
        <v>722731</v>
      </c>
      <c r="JD51">
        <v>160657</v>
      </c>
      <c r="JE51">
        <v>533634</v>
      </c>
      <c r="JF51">
        <v>190940</v>
      </c>
      <c r="JG51">
        <v>77422</v>
      </c>
      <c r="JH51">
        <v>65155</v>
      </c>
      <c r="JI51">
        <v>57589</v>
      </c>
      <c r="JJ51">
        <v>43879</v>
      </c>
      <c r="JK51">
        <v>131005</v>
      </c>
      <c r="JL51">
        <v>67853</v>
      </c>
      <c r="JM51">
        <f t="shared" si="137"/>
        <v>1522381</v>
      </c>
      <c r="JN51">
        <f t="shared" si="138"/>
        <v>528484</v>
      </c>
      <c r="JO51" s="16">
        <f t="shared" si="139"/>
        <v>0.47473727010518391</v>
      </c>
      <c r="JP51" s="16">
        <f t="shared" si="140"/>
        <v>0.30399595825039166</v>
      </c>
      <c r="JQ51" s="16">
        <f t="shared" si="141"/>
        <v>0.35052591959568596</v>
      </c>
      <c r="JR51" s="16">
        <f t="shared" si="142"/>
        <v>0.36129759841357545</v>
      </c>
      <c r="JS51" s="16">
        <f t="shared" si="143"/>
        <v>5.0855863282581695E-2</v>
      </c>
      <c r="JT51" s="16">
        <f t="shared" si="144"/>
        <v>0.12328660848767417</v>
      </c>
      <c r="JU51" s="16">
        <f t="shared" si="145"/>
        <v>3.7828244046661116E-2</v>
      </c>
      <c r="JV51" s="16">
        <f t="shared" si="146"/>
        <v>8.302805761385397E-2</v>
      </c>
      <c r="JW51" s="16">
        <f t="shared" si="147"/>
        <v>8.6052702969887304E-2</v>
      </c>
      <c r="JX51" s="16">
        <f t="shared" si="148"/>
        <v>0.12839177723450473</v>
      </c>
      <c r="JY51">
        <v>1</v>
      </c>
      <c r="JZ51">
        <v>1</v>
      </c>
      <c r="KA51">
        <v>1</v>
      </c>
      <c r="KB51">
        <v>1</v>
      </c>
      <c r="KC51">
        <v>1</v>
      </c>
      <c r="KD51">
        <v>1</v>
      </c>
      <c r="KE51">
        <v>0</v>
      </c>
      <c r="KF51">
        <v>1</v>
      </c>
      <c r="KG51">
        <v>1</v>
      </c>
      <c r="KH51">
        <v>1</v>
      </c>
      <c r="KI51">
        <v>0</v>
      </c>
      <c r="KJ51">
        <v>1</v>
      </c>
      <c r="KK51">
        <v>1</v>
      </c>
      <c r="KL51">
        <v>0</v>
      </c>
      <c r="KM51">
        <v>1</v>
      </c>
      <c r="KN51">
        <v>1</v>
      </c>
      <c r="KO51">
        <v>0</v>
      </c>
      <c r="KP51">
        <v>1</v>
      </c>
      <c r="KQ51">
        <v>0</v>
      </c>
      <c r="KR51">
        <v>1</v>
      </c>
      <c r="KS51">
        <v>0</v>
      </c>
      <c r="KT51">
        <v>1</v>
      </c>
      <c r="KU51">
        <v>0</v>
      </c>
      <c r="KV51">
        <v>1</v>
      </c>
      <c r="KW51">
        <v>0</v>
      </c>
      <c r="KX51">
        <v>1</v>
      </c>
      <c r="KY51">
        <v>0</v>
      </c>
      <c r="KZ51">
        <v>1</v>
      </c>
      <c r="LA51" t="s">
        <v>1171</v>
      </c>
      <c r="LB51" t="s">
        <v>1171</v>
      </c>
      <c r="LC51">
        <v>0</v>
      </c>
      <c r="LD51">
        <v>1</v>
      </c>
      <c r="LE51">
        <v>0</v>
      </c>
      <c r="LF51">
        <v>0</v>
      </c>
      <c r="LG51">
        <v>0</v>
      </c>
      <c r="LH51">
        <v>1</v>
      </c>
      <c r="LI51">
        <v>0</v>
      </c>
      <c r="LJ51">
        <v>0</v>
      </c>
      <c r="LK51">
        <v>0</v>
      </c>
      <c r="LL51">
        <v>1</v>
      </c>
      <c r="LM51">
        <v>0</v>
      </c>
      <c r="LN51">
        <v>0</v>
      </c>
      <c r="LO51">
        <v>0</v>
      </c>
      <c r="LP51">
        <v>0</v>
      </c>
      <c r="LQ51">
        <v>0</v>
      </c>
      <c r="LR51">
        <v>1</v>
      </c>
      <c r="LS51">
        <v>1</v>
      </c>
      <c r="LT51">
        <v>1</v>
      </c>
      <c r="LU51" t="s">
        <v>1148</v>
      </c>
      <c r="LV51" t="s">
        <v>1148</v>
      </c>
      <c r="LW51">
        <v>1</v>
      </c>
      <c r="LX51">
        <v>1</v>
      </c>
      <c r="LY51" t="s">
        <v>1148</v>
      </c>
      <c r="LZ51" t="s">
        <v>1148</v>
      </c>
      <c r="MA51">
        <v>1</v>
      </c>
      <c r="MB51">
        <v>1</v>
      </c>
      <c r="MC51">
        <v>1</v>
      </c>
      <c r="MD51">
        <v>1</v>
      </c>
      <c r="ME51">
        <v>1</v>
      </c>
      <c r="MF51">
        <v>1</v>
      </c>
      <c r="MG51" t="s">
        <v>1148</v>
      </c>
      <c r="MH51" t="s">
        <v>1148</v>
      </c>
      <c r="MI51">
        <v>1</v>
      </c>
      <c r="MJ51">
        <v>1</v>
      </c>
      <c r="MK51" t="s">
        <v>1148</v>
      </c>
      <c r="ML51" t="s">
        <v>1148</v>
      </c>
      <c r="MM51">
        <v>1</v>
      </c>
      <c r="MN51">
        <v>0</v>
      </c>
      <c r="MO51">
        <v>0</v>
      </c>
      <c r="MP51">
        <v>0</v>
      </c>
      <c r="MQ51" t="s">
        <v>1148</v>
      </c>
      <c r="MR51" t="s">
        <v>1148</v>
      </c>
      <c r="MS51" t="s">
        <v>1148</v>
      </c>
      <c r="MT51" t="s">
        <v>1148</v>
      </c>
      <c r="MU51" t="s">
        <v>1148</v>
      </c>
      <c r="MV51" t="s">
        <v>1148</v>
      </c>
      <c r="MW51">
        <v>1</v>
      </c>
      <c r="MX51" s="12">
        <v>42107.437962962962</v>
      </c>
      <c r="MY51" t="s">
        <v>1204</v>
      </c>
      <c r="MZ51" s="12">
        <v>42151.638513113423</v>
      </c>
      <c r="NA51" t="s">
        <v>1203</v>
      </c>
      <c r="NB51" s="12">
        <v>42151.638513113423</v>
      </c>
      <c r="NC51" t="s">
        <v>1203</v>
      </c>
    </row>
    <row r="52" spans="1:367" x14ac:dyDescent="0.3">
      <c r="A52" t="s">
        <v>1202</v>
      </c>
      <c r="B52">
        <v>1</v>
      </c>
      <c r="C52">
        <v>0</v>
      </c>
      <c r="D52">
        <v>1</v>
      </c>
      <c r="E52">
        <v>1</v>
      </c>
      <c r="F52">
        <v>0</v>
      </c>
      <c r="G52">
        <v>0</v>
      </c>
      <c r="H52" t="s">
        <v>1148</v>
      </c>
      <c r="I52">
        <v>1</v>
      </c>
      <c r="J52">
        <v>1</v>
      </c>
      <c r="K52">
        <v>1</v>
      </c>
      <c r="L52">
        <v>1</v>
      </c>
      <c r="M52">
        <v>1</v>
      </c>
      <c r="N52">
        <v>1</v>
      </c>
      <c r="O52">
        <v>0</v>
      </c>
      <c r="P52">
        <v>0</v>
      </c>
      <c r="Q52" t="s">
        <v>1148</v>
      </c>
      <c r="R52">
        <v>1</v>
      </c>
      <c r="S52">
        <v>1</v>
      </c>
      <c r="T52" t="s">
        <v>1148</v>
      </c>
      <c r="U52" t="s">
        <v>1148</v>
      </c>
      <c r="V52" t="s">
        <v>1148</v>
      </c>
      <c r="W52" t="s">
        <v>1148</v>
      </c>
      <c r="X52" t="s">
        <v>1148</v>
      </c>
      <c r="Y52" t="s">
        <v>1148</v>
      </c>
      <c r="Z52" t="s">
        <v>1148</v>
      </c>
      <c r="AA52">
        <v>1</v>
      </c>
      <c r="AB52" t="s">
        <v>1201</v>
      </c>
      <c r="AC52" t="s">
        <v>1148</v>
      </c>
      <c r="AD52">
        <v>0</v>
      </c>
      <c r="AE52" t="s">
        <v>1148</v>
      </c>
      <c r="AF52" t="s">
        <v>1148</v>
      </c>
      <c r="AG52" t="s">
        <v>1148</v>
      </c>
      <c r="AH52" t="s">
        <v>1148</v>
      </c>
      <c r="AI52">
        <v>1</v>
      </c>
      <c r="AJ52">
        <v>1</v>
      </c>
      <c r="AK52">
        <v>1</v>
      </c>
      <c r="AL52">
        <v>0</v>
      </c>
      <c r="AM52">
        <v>0</v>
      </c>
      <c r="AN52">
        <v>0</v>
      </c>
      <c r="AO52">
        <v>0</v>
      </c>
      <c r="AP52">
        <v>0</v>
      </c>
      <c r="AQ52">
        <v>0</v>
      </c>
      <c r="AR52">
        <v>0</v>
      </c>
      <c r="AS52">
        <v>0</v>
      </c>
      <c r="AT52">
        <v>2</v>
      </c>
      <c r="AU52" t="s">
        <v>1148</v>
      </c>
      <c r="AV52" s="13">
        <v>6023</v>
      </c>
      <c r="AW52">
        <v>5352</v>
      </c>
      <c r="AX52">
        <v>0</v>
      </c>
      <c r="AY52" s="16">
        <f t="shared" si="77"/>
        <v>0.88859372405777848</v>
      </c>
      <c r="AZ52" s="16">
        <f t="shared" si="78"/>
        <v>0.88859372405777848</v>
      </c>
      <c r="BA52" s="13">
        <v>34599.333333333328</v>
      </c>
      <c r="BB52">
        <v>38757</v>
      </c>
      <c r="BC52" s="16">
        <f t="shared" si="79"/>
        <v>1.1201660918322127</v>
      </c>
      <c r="BD52">
        <v>35252</v>
      </c>
      <c r="BE52" s="16">
        <f t="shared" si="151"/>
        <v>1.0188635619183415</v>
      </c>
      <c r="BF52" s="13">
        <v>51406</v>
      </c>
      <c r="BG52">
        <v>61912</v>
      </c>
      <c r="BH52" s="16">
        <f t="shared" si="80"/>
        <v>1.2043730303855582</v>
      </c>
      <c r="BI52">
        <v>40429</v>
      </c>
      <c r="BJ52" s="16">
        <f t="shared" si="81"/>
        <v>0.78646461502548337</v>
      </c>
      <c r="BK52" s="13">
        <v>495363</v>
      </c>
      <c r="BL52">
        <v>770712</v>
      </c>
      <c r="BM52" s="16">
        <f t="shared" si="82"/>
        <v>1.5558529805415422</v>
      </c>
      <c r="BN52">
        <v>204379</v>
      </c>
      <c r="BO52" s="16">
        <f t="shared" si="83"/>
        <v>0.41258430686183667</v>
      </c>
      <c r="BP52">
        <v>65</v>
      </c>
      <c r="BQ52">
        <v>35</v>
      </c>
      <c r="BR52">
        <v>51</v>
      </c>
      <c r="BS52">
        <v>17</v>
      </c>
      <c r="BT52">
        <v>112</v>
      </c>
      <c r="BU52">
        <v>32</v>
      </c>
      <c r="BV52">
        <v>90</v>
      </c>
      <c r="BW52">
        <v>16</v>
      </c>
      <c r="BX52" s="13">
        <v>8693.0833333333339</v>
      </c>
      <c r="BY52" s="13">
        <v>8693.0833333333339</v>
      </c>
      <c r="BZ52">
        <v>5261</v>
      </c>
      <c r="CA52">
        <v>5363</v>
      </c>
      <c r="CB52" s="16">
        <f t="shared" si="84"/>
        <v>0.60519378433045423</v>
      </c>
      <c r="CC52" s="16">
        <f t="shared" si="85"/>
        <v>0.61692725059194564</v>
      </c>
      <c r="CD52" s="17">
        <v>37394</v>
      </c>
      <c r="CE52" s="17">
        <v>37394</v>
      </c>
      <c r="CF52">
        <v>29024</v>
      </c>
      <c r="CG52">
        <v>29127</v>
      </c>
      <c r="CH52" s="16">
        <f t="shared" si="86"/>
        <v>0.77616729956677544</v>
      </c>
      <c r="CI52" s="16">
        <f t="shared" si="87"/>
        <v>0.77892175215275172</v>
      </c>
      <c r="CJ52" s="13">
        <v>18156</v>
      </c>
      <c r="CK52" s="13">
        <v>18156</v>
      </c>
      <c r="CL52">
        <v>6481</v>
      </c>
      <c r="CM52">
        <v>6640</v>
      </c>
      <c r="CN52" s="16">
        <f t="shared" si="88"/>
        <v>0.35696188587794669</v>
      </c>
      <c r="CO52" s="16">
        <f t="shared" si="89"/>
        <v>0.36571932143643976</v>
      </c>
      <c r="CP52" s="13">
        <v>19238</v>
      </c>
      <c r="CQ52" s="13">
        <v>19238</v>
      </c>
      <c r="CR52">
        <v>4135</v>
      </c>
      <c r="CS52">
        <v>4241</v>
      </c>
      <c r="CT52" s="16">
        <f t="shared" si="90"/>
        <v>0.21493918286724192</v>
      </c>
      <c r="CU52" s="16">
        <f t="shared" si="91"/>
        <v>0.22044911113421353</v>
      </c>
      <c r="CV52">
        <v>5314</v>
      </c>
      <c r="CW52">
        <v>1</v>
      </c>
      <c r="CX52">
        <v>0</v>
      </c>
      <c r="CY52">
        <v>1</v>
      </c>
      <c r="CZ52">
        <v>1</v>
      </c>
      <c r="DA52">
        <v>5314</v>
      </c>
      <c r="DB52" s="16">
        <f t="shared" si="92"/>
        <v>1</v>
      </c>
      <c r="DC52">
        <v>1</v>
      </c>
      <c r="DD52">
        <v>5185</v>
      </c>
      <c r="DE52" s="16">
        <f t="shared" si="93"/>
        <v>0.97572450131727517</v>
      </c>
      <c r="DF52">
        <v>1</v>
      </c>
      <c r="DG52">
        <v>5314</v>
      </c>
      <c r="DH52" s="16">
        <f t="shared" si="94"/>
        <v>1</v>
      </c>
      <c r="DI52">
        <v>0</v>
      </c>
      <c r="DJ52">
        <v>0</v>
      </c>
      <c r="DK52">
        <v>0</v>
      </c>
      <c r="DL52">
        <v>1</v>
      </c>
      <c r="DM52">
        <v>5314</v>
      </c>
      <c r="DN52" s="16">
        <f t="shared" si="95"/>
        <v>1</v>
      </c>
      <c r="DO52">
        <v>1</v>
      </c>
      <c r="DP52">
        <v>5314</v>
      </c>
      <c r="DQ52" s="16">
        <f t="shared" si="96"/>
        <v>1</v>
      </c>
      <c r="DR52">
        <v>1</v>
      </c>
      <c r="DS52">
        <v>1</v>
      </c>
      <c r="DT52">
        <v>1</v>
      </c>
      <c r="DU52">
        <v>1</v>
      </c>
      <c r="DV52">
        <v>1</v>
      </c>
      <c r="DW52">
        <v>1</v>
      </c>
      <c r="DX52">
        <v>5314</v>
      </c>
      <c r="DY52">
        <v>5229</v>
      </c>
      <c r="DZ52">
        <v>5314</v>
      </c>
      <c r="EA52">
        <v>5314</v>
      </c>
      <c r="EB52" s="16">
        <f t="shared" si="97"/>
        <v>1</v>
      </c>
      <c r="EC52" s="16">
        <f t="shared" si="98"/>
        <v>0.98400451637184794</v>
      </c>
      <c r="ED52" s="16">
        <f t="shared" si="99"/>
        <v>1</v>
      </c>
      <c r="EE52" s="16">
        <f t="shared" si="100"/>
        <v>1</v>
      </c>
      <c r="EF52">
        <v>1</v>
      </c>
      <c r="EG52">
        <v>1</v>
      </c>
      <c r="EH52">
        <v>1</v>
      </c>
      <c r="EI52">
        <v>1</v>
      </c>
      <c r="EJ52">
        <v>5314</v>
      </c>
      <c r="EK52">
        <v>5081</v>
      </c>
      <c r="EL52">
        <v>5314</v>
      </c>
      <c r="EM52">
        <v>5314</v>
      </c>
      <c r="EN52" s="16">
        <f t="shared" si="101"/>
        <v>1</v>
      </c>
      <c r="EO52" s="16">
        <f t="shared" si="102"/>
        <v>0.9561535566428303</v>
      </c>
      <c r="EP52" s="16">
        <f t="shared" si="103"/>
        <v>1</v>
      </c>
      <c r="EQ52" s="16">
        <f t="shared" si="104"/>
        <v>1</v>
      </c>
      <c r="ER52">
        <v>1</v>
      </c>
      <c r="ES52">
        <v>1</v>
      </c>
      <c r="ET52">
        <v>1</v>
      </c>
      <c r="EU52">
        <v>1</v>
      </c>
      <c r="EV52">
        <v>1</v>
      </c>
      <c r="EW52">
        <v>1</v>
      </c>
      <c r="EX52">
        <v>5314</v>
      </c>
      <c r="EY52">
        <v>5314</v>
      </c>
      <c r="EZ52">
        <v>5314</v>
      </c>
      <c r="FA52">
        <v>5314</v>
      </c>
      <c r="FB52">
        <v>5314</v>
      </c>
      <c r="FC52">
        <v>5314</v>
      </c>
      <c r="FD52" s="16">
        <f t="shared" si="105"/>
        <v>1</v>
      </c>
      <c r="FE52" s="16">
        <f t="shared" si="106"/>
        <v>1</v>
      </c>
      <c r="FF52" s="16">
        <f t="shared" si="107"/>
        <v>1</v>
      </c>
      <c r="FG52" s="16">
        <f t="shared" si="108"/>
        <v>1</v>
      </c>
      <c r="FH52" s="16">
        <f t="shared" si="109"/>
        <v>1</v>
      </c>
      <c r="FI52" s="16">
        <f t="shared" si="110"/>
        <v>1</v>
      </c>
      <c r="FJ52">
        <v>1</v>
      </c>
      <c r="FK52">
        <v>1690</v>
      </c>
      <c r="FL52" s="16">
        <f t="shared" si="111"/>
        <v>0.31802785095972902</v>
      </c>
      <c r="FM52">
        <v>1</v>
      </c>
      <c r="FN52">
        <v>2039</v>
      </c>
      <c r="FO52" s="16">
        <f t="shared" si="112"/>
        <v>0.383703424915318</v>
      </c>
      <c r="FP52">
        <v>1</v>
      </c>
      <c r="FQ52">
        <v>0</v>
      </c>
      <c r="FR52">
        <v>0</v>
      </c>
      <c r="FS52">
        <v>1</v>
      </c>
      <c r="FT52">
        <v>2597</v>
      </c>
      <c r="FU52" s="16">
        <f t="shared" si="113"/>
        <v>0.48870907038012795</v>
      </c>
      <c r="FV52">
        <v>1</v>
      </c>
      <c r="FW52">
        <v>1</v>
      </c>
      <c r="FX52">
        <v>0</v>
      </c>
      <c r="FY52" s="16">
        <f t="shared" si="114"/>
        <v>0</v>
      </c>
      <c r="FZ52">
        <v>1</v>
      </c>
      <c r="GA52">
        <v>5003</v>
      </c>
      <c r="GB52" s="16">
        <f t="shared" si="115"/>
        <v>0.94147534813699663</v>
      </c>
      <c r="GC52">
        <v>0</v>
      </c>
      <c r="GD52" t="s">
        <v>1148</v>
      </c>
      <c r="GE52" s="16" t="str">
        <f t="shared" si="116"/>
        <v>No Data</v>
      </c>
      <c r="GF52">
        <v>1</v>
      </c>
      <c r="GG52">
        <v>1</v>
      </c>
      <c r="GH52">
        <v>340350</v>
      </c>
      <c r="GI52">
        <v>1</v>
      </c>
      <c r="GJ52">
        <v>340350</v>
      </c>
      <c r="GK52" s="16">
        <f t="shared" si="117"/>
        <v>1</v>
      </c>
      <c r="GL52">
        <v>1</v>
      </c>
      <c r="GM52">
        <v>340350</v>
      </c>
      <c r="GN52" s="16">
        <f t="shared" si="118"/>
        <v>1</v>
      </c>
      <c r="GO52">
        <v>1</v>
      </c>
      <c r="GP52">
        <v>89938</v>
      </c>
      <c r="GQ52" s="16">
        <f t="shared" si="119"/>
        <v>0.26425150580285001</v>
      </c>
      <c r="GR52">
        <v>1</v>
      </c>
      <c r="GS52">
        <v>144085</v>
      </c>
      <c r="GT52" s="16">
        <f t="shared" si="120"/>
        <v>0.42334361686499195</v>
      </c>
      <c r="GU52">
        <v>1</v>
      </c>
      <c r="GV52">
        <v>67804</v>
      </c>
      <c r="GW52" s="16">
        <f t="shared" si="121"/>
        <v>0.19921845159394741</v>
      </c>
      <c r="GX52">
        <v>0</v>
      </c>
      <c r="GY52">
        <v>0</v>
      </c>
      <c r="GZ52">
        <v>1</v>
      </c>
      <c r="HA52">
        <v>113617</v>
      </c>
      <c r="HB52" s="16">
        <f t="shared" si="122"/>
        <v>0.33382400470104306</v>
      </c>
      <c r="HC52">
        <v>1</v>
      </c>
      <c r="HD52">
        <v>125754</v>
      </c>
      <c r="HE52" s="16">
        <f t="shared" si="123"/>
        <v>0.36948435434111943</v>
      </c>
      <c r="HF52">
        <v>0</v>
      </c>
      <c r="HG52" t="s">
        <v>1148</v>
      </c>
      <c r="HH52" s="16" t="str">
        <f t="shared" si="124"/>
        <v>No Data</v>
      </c>
      <c r="HI52">
        <v>1</v>
      </c>
      <c r="HJ52">
        <v>66204</v>
      </c>
      <c r="HK52" s="16">
        <f t="shared" si="125"/>
        <v>0.19451740855002203</v>
      </c>
      <c r="HL52">
        <v>0</v>
      </c>
      <c r="HM52">
        <v>0</v>
      </c>
      <c r="HN52">
        <v>1</v>
      </c>
      <c r="HO52">
        <v>41884</v>
      </c>
      <c r="HP52" s="16">
        <f t="shared" si="126"/>
        <v>0.12306155428235639</v>
      </c>
      <c r="HQ52">
        <v>1</v>
      </c>
      <c r="HR52">
        <v>41884</v>
      </c>
      <c r="HS52" s="16">
        <f t="shared" si="127"/>
        <v>0.12306155428235639</v>
      </c>
      <c r="HT52">
        <v>1</v>
      </c>
      <c r="HU52">
        <v>41884</v>
      </c>
      <c r="HV52" s="16">
        <f t="shared" si="128"/>
        <v>0.12306155428235639</v>
      </c>
      <c r="HW52">
        <v>1</v>
      </c>
      <c r="HX52">
        <v>1</v>
      </c>
      <c r="HY52">
        <v>1</v>
      </c>
      <c r="HZ52">
        <v>1</v>
      </c>
      <c r="IA52">
        <v>0</v>
      </c>
      <c r="IB52">
        <v>1</v>
      </c>
      <c r="IC52">
        <v>78788</v>
      </c>
      <c r="ID52">
        <v>210893</v>
      </c>
      <c r="IE52" s="16">
        <f t="shared" si="129"/>
        <v>0.3735922956191054</v>
      </c>
      <c r="IF52">
        <v>2097</v>
      </c>
      <c r="IG52">
        <v>12423</v>
      </c>
      <c r="IH52" s="16">
        <f t="shared" si="130"/>
        <v>0.1687998068099493</v>
      </c>
      <c r="II52">
        <v>329</v>
      </c>
      <c r="IJ52">
        <v>0</v>
      </c>
      <c r="IK52" s="16">
        <f t="shared" si="131"/>
        <v>6.1702925731432857E-2</v>
      </c>
      <c r="IL52">
        <v>3916</v>
      </c>
      <c r="IM52">
        <v>0</v>
      </c>
      <c r="IN52" s="16">
        <f t="shared" si="132"/>
        <v>0.73443360840210048</v>
      </c>
      <c r="IO52">
        <v>1041</v>
      </c>
      <c r="IP52">
        <v>0</v>
      </c>
      <c r="IQ52" s="16">
        <f t="shared" si="133"/>
        <v>0.19523630907726933</v>
      </c>
      <c r="IR52">
        <v>43</v>
      </c>
      <c r="IS52">
        <v>0</v>
      </c>
      <c r="IT52" s="16">
        <f t="shared" si="134"/>
        <v>8.0645161290322578E-3</v>
      </c>
      <c r="IU52">
        <v>1</v>
      </c>
      <c r="IV52">
        <v>0</v>
      </c>
      <c r="IW52" s="16">
        <f t="shared" si="135"/>
        <v>1.8754688672168043E-4</v>
      </c>
      <c r="IX52">
        <v>2</v>
      </c>
      <c r="IY52">
        <v>0</v>
      </c>
      <c r="IZ52" s="16">
        <f t="shared" si="136"/>
        <v>3.7509377344336085E-4</v>
      </c>
      <c r="JA52" s="4">
        <f t="shared" si="149"/>
        <v>5332</v>
      </c>
      <c r="JB52" s="4">
        <f t="shared" si="150"/>
        <v>0</v>
      </c>
      <c r="JC52">
        <v>71281</v>
      </c>
      <c r="JD52">
        <v>32259</v>
      </c>
      <c r="JE52">
        <v>29772</v>
      </c>
      <c r="JF52">
        <v>20149</v>
      </c>
      <c r="JG52">
        <v>13132</v>
      </c>
      <c r="JH52">
        <v>7197</v>
      </c>
      <c r="JI52">
        <v>46770</v>
      </c>
      <c r="JJ52">
        <v>18806</v>
      </c>
      <c r="JK52">
        <v>55721</v>
      </c>
      <c r="JL52">
        <v>45250</v>
      </c>
      <c r="JM52">
        <f t="shared" si="137"/>
        <v>216676</v>
      </c>
      <c r="JN52">
        <f t="shared" si="138"/>
        <v>123661</v>
      </c>
      <c r="JO52" s="16">
        <f t="shared" si="139"/>
        <v>0.3289750595358969</v>
      </c>
      <c r="JP52" s="16">
        <f t="shared" si="140"/>
        <v>0.26086640088629398</v>
      </c>
      <c r="JQ52" s="16">
        <f t="shared" si="141"/>
        <v>0.13740331185733537</v>
      </c>
      <c r="JR52" s="16">
        <f t="shared" si="142"/>
        <v>0.16293738527102319</v>
      </c>
      <c r="JS52" s="16">
        <f t="shared" si="143"/>
        <v>6.0606620022522109E-2</v>
      </c>
      <c r="JT52" s="16">
        <f t="shared" si="144"/>
        <v>5.819943231900114E-2</v>
      </c>
      <c r="JU52" s="16">
        <f t="shared" si="145"/>
        <v>0.2158522402111909</v>
      </c>
      <c r="JV52" s="16">
        <f t="shared" si="146"/>
        <v>0.15207704935266575</v>
      </c>
      <c r="JW52" s="16">
        <f t="shared" si="147"/>
        <v>0.25716276837305468</v>
      </c>
      <c r="JX52" s="16">
        <f t="shared" si="148"/>
        <v>0.36591973217101592</v>
      </c>
      <c r="JY52">
        <v>1</v>
      </c>
      <c r="JZ52">
        <v>1</v>
      </c>
      <c r="KA52">
        <v>1</v>
      </c>
      <c r="KB52">
        <v>1</v>
      </c>
      <c r="KC52">
        <v>1</v>
      </c>
      <c r="KD52">
        <v>1</v>
      </c>
      <c r="KE52">
        <v>0</v>
      </c>
      <c r="KF52">
        <v>1</v>
      </c>
      <c r="KG52">
        <v>1</v>
      </c>
      <c r="KH52">
        <v>0</v>
      </c>
      <c r="KI52">
        <v>0</v>
      </c>
      <c r="KJ52">
        <v>0</v>
      </c>
      <c r="KK52">
        <v>1</v>
      </c>
      <c r="KL52">
        <v>1</v>
      </c>
      <c r="KM52">
        <v>0</v>
      </c>
      <c r="KN52">
        <v>1</v>
      </c>
      <c r="KO52">
        <v>1</v>
      </c>
      <c r="KP52">
        <v>1</v>
      </c>
      <c r="KQ52">
        <v>1</v>
      </c>
      <c r="KR52">
        <v>0</v>
      </c>
      <c r="KS52">
        <v>1</v>
      </c>
      <c r="KT52">
        <v>0</v>
      </c>
      <c r="KU52">
        <v>1</v>
      </c>
      <c r="KV52">
        <v>0</v>
      </c>
      <c r="KW52">
        <v>1</v>
      </c>
      <c r="KX52">
        <v>0</v>
      </c>
      <c r="KY52">
        <v>1</v>
      </c>
      <c r="KZ52">
        <v>1</v>
      </c>
      <c r="LA52">
        <v>1</v>
      </c>
      <c r="LB52">
        <v>0</v>
      </c>
      <c r="LC52">
        <v>0</v>
      </c>
      <c r="LD52">
        <v>0</v>
      </c>
      <c r="LE52">
        <v>0</v>
      </c>
      <c r="LF52">
        <v>0</v>
      </c>
      <c r="LG52">
        <v>0</v>
      </c>
      <c r="LH52">
        <v>0</v>
      </c>
      <c r="LI52">
        <v>0</v>
      </c>
      <c r="LJ52">
        <v>0</v>
      </c>
      <c r="LK52">
        <v>1</v>
      </c>
      <c r="LL52">
        <v>1</v>
      </c>
      <c r="LM52">
        <v>0</v>
      </c>
      <c r="LN52">
        <v>0</v>
      </c>
      <c r="LO52">
        <v>0</v>
      </c>
      <c r="LP52">
        <v>0</v>
      </c>
      <c r="LQ52">
        <v>0</v>
      </c>
      <c r="LR52">
        <v>0</v>
      </c>
      <c r="LS52">
        <v>1</v>
      </c>
      <c r="LT52">
        <v>1</v>
      </c>
      <c r="LU52" t="s">
        <v>1148</v>
      </c>
      <c r="LV52" t="s">
        <v>1148</v>
      </c>
      <c r="LW52">
        <v>1</v>
      </c>
      <c r="LX52">
        <v>1</v>
      </c>
      <c r="LY52">
        <v>1</v>
      </c>
      <c r="LZ52" t="s">
        <v>1148</v>
      </c>
      <c r="MA52">
        <v>1</v>
      </c>
      <c r="MB52">
        <v>1</v>
      </c>
      <c r="MC52">
        <v>1</v>
      </c>
      <c r="MD52">
        <v>1</v>
      </c>
      <c r="ME52">
        <v>1</v>
      </c>
      <c r="MF52">
        <v>1</v>
      </c>
      <c r="MG52" t="s">
        <v>1148</v>
      </c>
      <c r="MH52" t="s">
        <v>1148</v>
      </c>
      <c r="MI52">
        <v>1</v>
      </c>
      <c r="MJ52">
        <v>1</v>
      </c>
      <c r="MK52" t="s">
        <v>1148</v>
      </c>
      <c r="ML52" t="s">
        <v>1148</v>
      </c>
      <c r="MM52">
        <v>1</v>
      </c>
      <c r="MN52">
        <v>0</v>
      </c>
      <c r="MO52">
        <v>1</v>
      </c>
      <c r="MP52">
        <v>0</v>
      </c>
      <c r="MQ52" t="s">
        <v>1148</v>
      </c>
      <c r="MR52" t="s">
        <v>1148</v>
      </c>
      <c r="MS52" t="s">
        <v>1148</v>
      </c>
      <c r="MT52" t="s">
        <v>1200</v>
      </c>
      <c r="MU52" t="s">
        <v>1199</v>
      </c>
      <c r="MV52" t="s">
        <v>1148</v>
      </c>
      <c r="MW52">
        <v>1</v>
      </c>
      <c r="MX52" s="12">
        <v>42093.630693287036</v>
      </c>
      <c r="MY52" t="s">
        <v>1198</v>
      </c>
      <c r="MZ52" s="12">
        <v>42093.630693287036</v>
      </c>
      <c r="NA52" t="s">
        <v>1198</v>
      </c>
      <c r="NB52" s="12">
        <v>42093.630693287036</v>
      </c>
      <c r="NC52" t="s">
        <v>1198</v>
      </c>
    </row>
    <row r="53" spans="1:367" x14ac:dyDescent="0.3">
      <c r="A53" t="s">
        <v>1197</v>
      </c>
      <c r="B53">
        <v>1</v>
      </c>
      <c r="C53">
        <v>0</v>
      </c>
      <c r="D53">
        <v>1</v>
      </c>
      <c r="E53">
        <v>1</v>
      </c>
      <c r="F53">
        <v>0</v>
      </c>
      <c r="G53">
        <v>1</v>
      </c>
      <c r="H53">
        <v>1</v>
      </c>
      <c r="I53">
        <v>1</v>
      </c>
      <c r="J53">
        <v>1</v>
      </c>
      <c r="K53">
        <v>1</v>
      </c>
      <c r="L53">
        <v>1</v>
      </c>
      <c r="M53">
        <v>1</v>
      </c>
      <c r="N53">
        <v>1</v>
      </c>
      <c r="O53">
        <v>0</v>
      </c>
      <c r="P53">
        <v>1</v>
      </c>
      <c r="Q53">
        <v>1</v>
      </c>
      <c r="R53">
        <v>0</v>
      </c>
      <c r="S53" t="s">
        <v>1148</v>
      </c>
      <c r="T53" t="s">
        <v>1148</v>
      </c>
      <c r="U53">
        <v>1</v>
      </c>
      <c r="V53">
        <v>1</v>
      </c>
      <c r="W53">
        <v>1</v>
      </c>
      <c r="X53" t="s">
        <v>1148</v>
      </c>
      <c r="Y53" t="s">
        <v>1148</v>
      </c>
      <c r="Z53" t="s">
        <v>1148</v>
      </c>
      <c r="AA53">
        <v>1</v>
      </c>
      <c r="AB53" t="s">
        <v>1196</v>
      </c>
      <c r="AC53" t="s">
        <v>1148</v>
      </c>
      <c r="AD53">
        <v>1</v>
      </c>
      <c r="AE53">
        <v>1</v>
      </c>
      <c r="AF53">
        <v>1</v>
      </c>
      <c r="AG53">
        <v>0</v>
      </c>
      <c r="AH53" t="s">
        <v>1148</v>
      </c>
      <c r="AI53">
        <v>1</v>
      </c>
      <c r="AJ53">
        <v>0</v>
      </c>
      <c r="AK53">
        <v>1</v>
      </c>
      <c r="AL53">
        <v>1</v>
      </c>
      <c r="AM53">
        <v>1</v>
      </c>
      <c r="AN53">
        <v>1</v>
      </c>
      <c r="AO53">
        <v>1</v>
      </c>
      <c r="AP53">
        <v>0</v>
      </c>
      <c r="AQ53">
        <v>0</v>
      </c>
      <c r="AR53">
        <v>0</v>
      </c>
      <c r="AS53">
        <v>0</v>
      </c>
      <c r="AT53">
        <v>2</v>
      </c>
      <c r="AU53" t="s">
        <v>1148</v>
      </c>
      <c r="AV53" s="13">
        <v>103122</v>
      </c>
      <c r="AW53">
        <v>100085</v>
      </c>
      <c r="AX53">
        <v>11673</v>
      </c>
      <c r="AY53" s="16">
        <f t="shared" si="77"/>
        <v>0.9705494462869223</v>
      </c>
      <c r="AZ53" s="16">
        <f t="shared" si="78"/>
        <v>1.0837454665347841</v>
      </c>
      <c r="BA53" s="13">
        <v>581661</v>
      </c>
      <c r="BB53">
        <v>551585</v>
      </c>
      <c r="BC53" s="16">
        <f t="shared" si="79"/>
        <v>0.94829290600538807</v>
      </c>
      <c r="BD53">
        <v>531922</v>
      </c>
      <c r="BE53" s="16">
        <f t="shared" si="151"/>
        <v>0.91448799214662835</v>
      </c>
      <c r="BF53" s="13">
        <v>730031</v>
      </c>
      <c r="BG53">
        <v>894768</v>
      </c>
      <c r="BH53" s="16">
        <f t="shared" si="80"/>
        <v>1.225657540570195</v>
      </c>
      <c r="BI53">
        <v>501543</v>
      </c>
      <c r="BJ53" s="16">
        <f t="shared" si="81"/>
        <v>0.6870160308260882</v>
      </c>
      <c r="BK53" s="13">
        <v>6347866</v>
      </c>
      <c r="BL53">
        <v>4672861</v>
      </c>
      <c r="BM53" s="16">
        <f t="shared" si="82"/>
        <v>0.73613100843653601</v>
      </c>
      <c r="BN53">
        <v>974081</v>
      </c>
      <c r="BO53" s="16">
        <f t="shared" si="83"/>
        <v>0.15345015159425229</v>
      </c>
      <c r="BP53">
        <v>238</v>
      </c>
      <c r="BQ53">
        <v>44</v>
      </c>
      <c r="BR53">
        <v>238</v>
      </c>
      <c r="BS53">
        <v>34</v>
      </c>
      <c r="BT53">
        <v>828</v>
      </c>
      <c r="BU53">
        <v>2123</v>
      </c>
      <c r="BV53">
        <v>782</v>
      </c>
      <c r="BW53">
        <v>1268</v>
      </c>
      <c r="BX53" s="13">
        <v>146386.83333333334</v>
      </c>
      <c r="BY53" s="13">
        <v>146386.83333333334</v>
      </c>
      <c r="BZ53">
        <v>39683</v>
      </c>
      <c r="CA53">
        <v>50461</v>
      </c>
      <c r="CB53" s="16">
        <f t="shared" si="84"/>
        <v>0.27108312336833568</v>
      </c>
      <c r="CC53" s="16">
        <f t="shared" si="85"/>
        <v>0.34470996366931905</v>
      </c>
      <c r="CD53" s="17">
        <v>523468</v>
      </c>
      <c r="CE53" s="17">
        <v>523468</v>
      </c>
      <c r="CF53">
        <v>370425</v>
      </c>
      <c r="CG53">
        <v>371023</v>
      </c>
      <c r="CH53" s="16">
        <f t="shared" si="86"/>
        <v>0.70763637891905518</v>
      </c>
      <c r="CI53" s="16">
        <f t="shared" si="87"/>
        <v>0.70877876011523144</v>
      </c>
      <c r="CJ53" s="13">
        <v>256110</v>
      </c>
      <c r="CK53" s="13">
        <v>256110</v>
      </c>
      <c r="CL53">
        <v>45303</v>
      </c>
      <c r="CM53">
        <v>46389</v>
      </c>
      <c r="CN53" s="16">
        <f t="shared" si="88"/>
        <v>0.1768888368279255</v>
      </c>
      <c r="CO53" s="16">
        <f t="shared" si="89"/>
        <v>0.1811292022958885</v>
      </c>
      <c r="CP53" s="13">
        <v>267358</v>
      </c>
      <c r="CQ53" s="13">
        <v>267358</v>
      </c>
      <c r="CR53">
        <v>26181</v>
      </c>
      <c r="CS53">
        <v>26722</v>
      </c>
      <c r="CT53" s="16">
        <f t="shared" si="90"/>
        <v>9.7924879749250071E-2</v>
      </c>
      <c r="CU53" s="16">
        <f t="shared" si="91"/>
        <v>9.9948383814959713E-2</v>
      </c>
      <c r="CV53">
        <v>115039</v>
      </c>
      <c r="CW53">
        <v>1</v>
      </c>
      <c r="CX53">
        <v>1</v>
      </c>
      <c r="CY53">
        <v>1</v>
      </c>
      <c r="CZ53">
        <v>1</v>
      </c>
      <c r="DA53">
        <v>115039</v>
      </c>
      <c r="DB53" s="16">
        <f t="shared" si="92"/>
        <v>1</v>
      </c>
      <c r="DC53">
        <v>1</v>
      </c>
      <c r="DD53">
        <v>101774</v>
      </c>
      <c r="DE53" s="16">
        <f t="shared" si="93"/>
        <v>0.88469127860986274</v>
      </c>
      <c r="DF53">
        <v>1</v>
      </c>
      <c r="DG53">
        <v>115039</v>
      </c>
      <c r="DH53" s="16">
        <f t="shared" si="94"/>
        <v>1</v>
      </c>
      <c r="DI53">
        <v>0</v>
      </c>
      <c r="DJ53">
        <v>0</v>
      </c>
      <c r="DK53">
        <v>0</v>
      </c>
      <c r="DL53">
        <v>1</v>
      </c>
      <c r="DM53">
        <v>115039</v>
      </c>
      <c r="DN53" s="16">
        <f t="shared" si="95"/>
        <v>1</v>
      </c>
      <c r="DO53">
        <v>1</v>
      </c>
      <c r="DP53">
        <v>114338</v>
      </c>
      <c r="DQ53" s="16">
        <f t="shared" si="96"/>
        <v>0.993906414346439</v>
      </c>
      <c r="DR53">
        <v>1</v>
      </c>
      <c r="DS53">
        <v>1</v>
      </c>
      <c r="DT53">
        <v>1</v>
      </c>
      <c r="DU53">
        <v>1</v>
      </c>
      <c r="DV53">
        <v>1</v>
      </c>
      <c r="DW53">
        <v>1</v>
      </c>
      <c r="DX53">
        <v>111809</v>
      </c>
      <c r="DY53">
        <v>102323</v>
      </c>
      <c r="DZ53">
        <v>113439</v>
      </c>
      <c r="EA53">
        <v>113439</v>
      </c>
      <c r="EB53" s="16">
        <f t="shared" si="97"/>
        <v>0.97192256539086741</v>
      </c>
      <c r="EC53" s="16">
        <f t="shared" si="98"/>
        <v>0.88946357322299396</v>
      </c>
      <c r="ED53" s="16">
        <f t="shared" si="99"/>
        <v>0.986091673258634</v>
      </c>
      <c r="EE53" s="16">
        <f t="shared" si="100"/>
        <v>0.986091673258634</v>
      </c>
      <c r="EF53">
        <v>1</v>
      </c>
      <c r="EG53">
        <v>1</v>
      </c>
      <c r="EH53">
        <v>1</v>
      </c>
      <c r="EI53">
        <v>1</v>
      </c>
      <c r="EJ53">
        <v>96286</v>
      </c>
      <c r="EK53">
        <v>90360</v>
      </c>
      <c r="EL53">
        <v>97404</v>
      </c>
      <c r="EM53">
        <v>90565</v>
      </c>
      <c r="EN53" s="16">
        <f t="shared" si="101"/>
        <v>0.83698571788697751</v>
      </c>
      <c r="EO53" s="16">
        <f t="shared" si="102"/>
        <v>0.78547275271864325</v>
      </c>
      <c r="EP53" s="16">
        <f t="shared" si="103"/>
        <v>0.84670416119750691</v>
      </c>
      <c r="EQ53" s="16">
        <f t="shared" si="104"/>
        <v>0.7872547570823808</v>
      </c>
      <c r="ER53">
        <v>1</v>
      </c>
      <c r="ES53">
        <v>1</v>
      </c>
      <c r="ET53">
        <v>1</v>
      </c>
      <c r="EU53">
        <v>1</v>
      </c>
      <c r="EV53">
        <v>1</v>
      </c>
      <c r="EW53">
        <v>1</v>
      </c>
      <c r="EX53">
        <v>73203</v>
      </c>
      <c r="EY53">
        <v>61995</v>
      </c>
      <c r="EZ53">
        <v>62032</v>
      </c>
      <c r="FA53">
        <v>0</v>
      </c>
      <c r="FB53">
        <v>61995</v>
      </c>
      <c r="FC53">
        <v>9724</v>
      </c>
      <c r="FD53" s="16">
        <f t="shared" si="105"/>
        <v>0.63633202653013321</v>
      </c>
      <c r="FE53" s="16">
        <f t="shared" si="106"/>
        <v>0.5389041977068646</v>
      </c>
      <c r="FF53" s="16">
        <f t="shared" si="107"/>
        <v>0.53922582776275874</v>
      </c>
      <c r="FG53" s="16">
        <f t="shared" si="108"/>
        <v>0</v>
      </c>
      <c r="FH53" s="16">
        <f t="shared" si="109"/>
        <v>0.5389041977068646</v>
      </c>
      <c r="FI53" s="16">
        <f t="shared" si="110"/>
        <v>8.4527855770651694E-2</v>
      </c>
      <c r="FJ53">
        <v>1</v>
      </c>
      <c r="FK53">
        <v>28239</v>
      </c>
      <c r="FL53" s="16">
        <f t="shared" si="111"/>
        <v>0.24547327428089605</v>
      </c>
      <c r="FM53">
        <v>1</v>
      </c>
      <c r="FN53">
        <v>13343</v>
      </c>
      <c r="FO53" s="16">
        <f t="shared" si="112"/>
        <v>0.11598675231877885</v>
      </c>
      <c r="FP53">
        <v>0</v>
      </c>
      <c r="FQ53">
        <v>1</v>
      </c>
      <c r="FR53">
        <v>0</v>
      </c>
      <c r="FS53">
        <v>1</v>
      </c>
      <c r="FT53">
        <v>58308</v>
      </c>
      <c r="FU53" s="16">
        <f t="shared" si="113"/>
        <v>0.50685419727222947</v>
      </c>
      <c r="FV53">
        <v>1</v>
      </c>
      <c r="FW53">
        <v>1</v>
      </c>
      <c r="FX53">
        <v>9</v>
      </c>
      <c r="FY53" s="16">
        <f t="shared" si="114"/>
        <v>7.8234337920183585E-5</v>
      </c>
      <c r="FZ53">
        <v>1</v>
      </c>
      <c r="GA53">
        <v>91956</v>
      </c>
      <c r="GB53" s="16">
        <f t="shared" si="115"/>
        <v>0.79934630864315581</v>
      </c>
      <c r="GC53">
        <v>0</v>
      </c>
      <c r="GD53" t="s">
        <v>1148</v>
      </c>
      <c r="GE53" s="16" t="str">
        <f t="shared" si="116"/>
        <v>No Data</v>
      </c>
      <c r="GF53">
        <v>1</v>
      </c>
      <c r="GG53">
        <v>1</v>
      </c>
      <c r="GH53">
        <v>2679746</v>
      </c>
      <c r="GI53">
        <v>1</v>
      </c>
      <c r="GJ53">
        <v>2679746</v>
      </c>
      <c r="GK53" s="16">
        <f t="shared" si="117"/>
        <v>1</v>
      </c>
      <c r="GL53">
        <v>1</v>
      </c>
      <c r="GM53">
        <v>2679746</v>
      </c>
      <c r="GN53" s="16">
        <f t="shared" si="118"/>
        <v>1</v>
      </c>
      <c r="GO53">
        <v>1</v>
      </c>
      <c r="GP53">
        <v>2261331</v>
      </c>
      <c r="GQ53" s="16">
        <f t="shared" si="119"/>
        <v>0.84386020167583042</v>
      </c>
      <c r="GR53">
        <v>1</v>
      </c>
      <c r="GS53">
        <v>421068</v>
      </c>
      <c r="GT53" s="16">
        <f t="shared" si="120"/>
        <v>0.15712981752748209</v>
      </c>
      <c r="GU53">
        <v>1</v>
      </c>
      <c r="GV53">
        <v>421068</v>
      </c>
      <c r="GW53" s="16">
        <f t="shared" si="121"/>
        <v>0.15712981752748209</v>
      </c>
      <c r="GX53">
        <v>0</v>
      </c>
      <c r="GY53">
        <v>0</v>
      </c>
      <c r="GZ53">
        <v>1</v>
      </c>
      <c r="HA53">
        <v>418339</v>
      </c>
      <c r="HB53" s="16">
        <f t="shared" si="122"/>
        <v>0.15611143742727857</v>
      </c>
      <c r="HC53">
        <v>1</v>
      </c>
      <c r="HD53">
        <v>1469392</v>
      </c>
      <c r="HE53" s="16">
        <f t="shared" si="123"/>
        <v>0.54833256584765866</v>
      </c>
      <c r="HF53">
        <v>0</v>
      </c>
      <c r="HG53" t="s">
        <v>1148</v>
      </c>
      <c r="HH53" s="16" t="str">
        <f t="shared" si="124"/>
        <v>No Data</v>
      </c>
      <c r="HI53">
        <v>1</v>
      </c>
      <c r="HJ53">
        <v>2679746</v>
      </c>
      <c r="HK53" s="16">
        <f t="shared" si="125"/>
        <v>1</v>
      </c>
      <c r="HL53">
        <v>0</v>
      </c>
      <c r="HM53">
        <v>1</v>
      </c>
      <c r="HN53">
        <v>0</v>
      </c>
      <c r="HO53" t="s">
        <v>1148</v>
      </c>
      <c r="HP53" s="16" t="str">
        <f t="shared" si="126"/>
        <v>No Data</v>
      </c>
      <c r="HQ53">
        <v>1</v>
      </c>
      <c r="HR53">
        <v>2150215</v>
      </c>
      <c r="HS53" s="16">
        <f t="shared" si="127"/>
        <v>0.80239507774244279</v>
      </c>
      <c r="HT53">
        <v>1</v>
      </c>
      <c r="HU53">
        <v>2679746</v>
      </c>
      <c r="HV53" s="16">
        <f t="shared" si="128"/>
        <v>1</v>
      </c>
      <c r="HW53">
        <v>1</v>
      </c>
      <c r="HX53">
        <v>1</v>
      </c>
      <c r="HY53">
        <v>1</v>
      </c>
      <c r="HZ53">
        <v>1</v>
      </c>
      <c r="IA53">
        <v>1</v>
      </c>
      <c r="IB53">
        <v>0</v>
      </c>
      <c r="IC53" t="s">
        <v>1148</v>
      </c>
      <c r="ID53" t="s">
        <v>1148</v>
      </c>
      <c r="IE53" s="16" t="str">
        <f t="shared" si="129"/>
        <v>No Data</v>
      </c>
      <c r="IF53" t="s">
        <v>1148</v>
      </c>
      <c r="IG53" t="s">
        <v>1148</v>
      </c>
      <c r="IH53" s="16" t="str">
        <f t="shared" si="130"/>
        <v>No Data</v>
      </c>
      <c r="II53">
        <v>1599</v>
      </c>
      <c r="IJ53">
        <v>0</v>
      </c>
      <c r="IK53" s="16">
        <f t="shared" si="131"/>
        <v>9.0442199572393356E-3</v>
      </c>
      <c r="IL53">
        <v>7897</v>
      </c>
      <c r="IM53">
        <v>77</v>
      </c>
      <c r="IN53" s="16">
        <f t="shared" si="132"/>
        <v>4.5102320161992782E-2</v>
      </c>
      <c r="IO53">
        <v>5574</v>
      </c>
      <c r="IP53">
        <v>1709</v>
      </c>
      <c r="IQ53" s="16">
        <f t="shared" si="133"/>
        <v>4.1193904908426567E-2</v>
      </c>
      <c r="IR53">
        <v>16039</v>
      </c>
      <c r="IS53">
        <v>12644</v>
      </c>
      <c r="IT53" s="16">
        <f t="shared" si="134"/>
        <v>0.16223599814477541</v>
      </c>
      <c r="IU53">
        <v>20909</v>
      </c>
      <c r="IV53">
        <v>14978</v>
      </c>
      <c r="IW53" s="16">
        <f t="shared" si="135"/>
        <v>0.20298306541929206</v>
      </c>
      <c r="IX53">
        <v>58634</v>
      </c>
      <c r="IY53">
        <v>36738</v>
      </c>
      <c r="IZ53" s="16">
        <f t="shared" si="136"/>
        <v>0.53944049140827388</v>
      </c>
      <c r="JA53" s="4">
        <f t="shared" si="149"/>
        <v>110652</v>
      </c>
      <c r="JB53" s="4">
        <f t="shared" si="150"/>
        <v>66146</v>
      </c>
      <c r="JC53">
        <v>792509</v>
      </c>
      <c r="JD53">
        <v>235141</v>
      </c>
      <c r="JE53">
        <v>419369</v>
      </c>
      <c r="JF53">
        <v>141553</v>
      </c>
      <c r="JG53">
        <v>118778</v>
      </c>
      <c r="JH53">
        <v>39648</v>
      </c>
      <c r="JI53">
        <v>76112</v>
      </c>
      <c r="JJ53">
        <v>32020</v>
      </c>
      <c r="JK53">
        <v>99161</v>
      </c>
      <c r="JL53">
        <v>41936</v>
      </c>
      <c r="JM53">
        <f t="shared" si="137"/>
        <v>1505929</v>
      </c>
      <c r="JN53">
        <f t="shared" si="138"/>
        <v>490298</v>
      </c>
      <c r="JO53" s="16">
        <f t="shared" si="139"/>
        <v>0.52625920611131072</v>
      </c>
      <c r="JP53" s="16">
        <f t="shared" si="140"/>
        <v>0.47958792407882556</v>
      </c>
      <c r="JQ53" s="16">
        <f t="shared" si="141"/>
        <v>0.27847860025273435</v>
      </c>
      <c r="JR53" s="16">
        <f t="shared" si="142"/>
        <v>0.28870809181355012</v>
      </c>
      <c r="JS53" s="16">
        <f t="shared" si="143"/>
        <v>7.8873572392855168E-2</v>
      </c>
      <c r="JT53" s="16">
        <f t="shared" si="144"/>
        <v>8.0865106527050895E-2</v>
      </c>
      <c r="JU53" s="16">
        <f t="shared" si="145"/>
        <v>5.0541559396226517E-2</v>
      </c>
      <c r="JV53" s="16">
        <f t="shared" si="146"/>
        <v>6.5307221322542616E-2</v>
      </c>
      <c r="JW53" s="16">
        <f t="shared" si="147"/>
        <v>6.5847061846873264E-2</v>
      </c>
      <c r="JX53" s="16">
        <f t="shared" si="148"/>
        <v>8.553165625803083E-2</v>
      </c>
      <c r="JY53">
        <v>1</v>
      </c>
      <c r="JZ53">
        <v>1</v>
      </c>
      <c r="KA53">
        <v>1</v>
      </c>
      <c r="KB53">
        <v>0</v>
      </c>
      <c r="KC53">
        <v>1</v>
      </c>
      <c r="KD53">
        <v>0</v>
      </c>
      <c r="KE53">
        <v>0</v>
      </c>
      <c r="KF53">
        <v>0</v>
      </c>
      <c r="KG53">
        <v>1</v>
      </c>
      <c r="KH53">
        <v>1</v>
      </c>
      <c r="KI53">
        <v>0</v>
      </c>
      <c r="KJ53">
        <v>1</v>
      </c>
      <c r="KK53">
        <v>1</v>
      </c>
      <c r="KL53">
        <v>1</v>
      </c>
      <c r="KM53">
        <v>1</v>
      </c>
      <c r="KN53">
        <v>1</v>
      </c>
      <c r="KO53">
        <v>1</v>
      </c>
      <c r="KP53">
        <v>1</v>
      </c>
      <c r="KQ53">
        <v>1</v>
      </c>
      <c r="KR53">
        <v>0</v>
      </c>
      <c r="KS53">
        <v>1</v>
      </c>
      <c r="KT53">
        <v>1</v>
      </c>
      <c r="KU53">
        <v>1</v>
      </c>
      <c r="KV53">
        <v>1</v>
      </c>
      <c r="KW53">
        <v>1</v>
      </c>
      <c r="KX53">
        <v>1</v>
      </c>
      <c r="KY53">
        <v>1</v>
      </c>
      <c r="KZ53">
        <v>0</v>
      </c>
      <c r="LA53">
        <v>1</v>
      </c>
      <c r="LB53">
        <v>0</v>
      </c>
      <c r="LC53">
        <v>1</v>
      </c>
      <c r="LD53">
        <v>1</v>
      </c>
      <c r="LE53">
        <v>1</v>
      </c>
      <c r="LF53">
        <v>1</v>
      </c>
      <c r="LG53">
        <v>0</v>
      </c>
      <c r="LH53">
        <v>0</v>
      </c>
      <c r="LI53">
        <v>0</v>
      </c>
      <c r="LJ53">
        <v>0</v>
      </c>
      <c r="LK53">
        <v>1</v>
      </c>
      <c r="LL53">
        <v>0</v>
      </c>
      <c r="LM53">
        <v>1</v>
      </c>
      <c r="LN53">
        <v>1</v>
      </c>
      <c r="LO53">
        <v>1</v>
      </c>
      <c r="LP53">
        <v>1</v>
      </c>
      <c r="LQ53">
        <v>1</v>
      </c>
      <c r="LR53">
        <v>1</v>
      </c>
      <c r="LS53">
        <v>1</v>
      </c>
      <c r="LT53">
        <v>1</v>
      </c>
      <c r="LU53">
        <v>1</v>
      </c>
      <c r="LV53" t="s">
        <v>1148</v>
      </c>
      <c r="LW53">
        <v>1</v>
      </c>
      <c r="LX53">
        <v>1</v>
      </c>
      <c r="LY53">
        <v>1</v>
      </c>
      <c r="LZ53" t="s">
        <v>1148</v>
      </c>
      <c r="MA53">
        <v>1</v>
      </c>
      <c r="MB53">
        <v>1</v>
      </c>
      <c r="MC53">
        <v>1</v>
      </c>
      <c r="MD53" t="s">
        <v>1148</v>
      </c>
      <c r="ME53">
        <v>1</v>
      </c>
      <c r="MF53">
        <v>1</v>
      </c>
      <c r="MG53">
        <v>1</v>
      </c>
      <c r="MH53" t="s">
        <v>1148</v>
      </c>
      <c r="MI53">
        <v>1</v>
      </c>
      <c r="MJ53">
        <v>1</v>
      </c>
      <c r="MK53">
        <v>1</v>
      </c>
      <c r="ML53">
        <v>1</v>
      </c>
      <c r="MM53">
        <v>2</v>
      </c>
      <c r="MN53">
        <v>0</v>
      </c>
      <c r="MO53">
        <v>1</v>
      </c>
      <c r="MP53">
        <v>1</v>
      </c>
      <c r="MQ53" t="s">
        <v>1148</v>
      </c>
      <c r="MR53" t="s">
        <v>1148</v>
      </c>
      <c r="MS53" t="s">
        <v>1148</v>
      </c>
      <c r="MT53" t="s">
        <v>1148</v>
      </c>
      <c r="MU53" t="s">
        <v>1148</v>
      </c>
      <c r="MV53" t="s">
        <v>1148</v>
      </c>
      <c r="MW53">
        <v>1</v>
      </c>
      <c r="MX53" s="12">
        <v>42107.53833333333</v>
      </c>
      <c r="MY53" t="s">
        <v>1195</v>
      </c>
      <c r="MZ53" s="12">
        <v>42163.391013194443</v>
      </c>
      <c r="NA53" t="s">
        <v>1195</v>
      </c>
      <c r="NB53" s="12">
        <v>42163.391013194443</v>
      </c>
      <c r="NC53" t="s">
        <v>1195</v>
      </c>
    </row>
    <row r="54" spans="1:367" x14ac:dyDescent="0.3">
      <c r="A54" t="s">
        <v>1194</v>
      </c>
      <c r="B54">
        <v>1</v>
      </c>
      <c r="C54">
        <v>1</v>
      </c>
      <c r="D54">
        <v>1</v>
      </c>
      <c r="E54">
        <v>1</v>
      </c>
      <c r="F54">
        <v>1</v>
      </c>
      <c r="G54">
        <v>1</v>
      </c>
      <c r="H54">
        <v>1</v>
      </c>
      <c r="I54">
        <v>1</v>
      </c>
      <c r="J54">
        <v>1</v>
      </c>
      <c r="K54">
        <v>1</v>
      </c>
      <c r="L54">
        <v>1</v>
      </c>
      <c r="M54">
        <v>1</v>
      </c>
      <c r="N54">
        <v>1</v>
      </c>
      <c r="O54">
        <v>1</v>
      </c>
      <c r="P54">
        <v>1</v>
      </c>
      <c r="Q54">
        <v>1</v>
      </c>
      <c r="R54">
        <v>1</v>
      </c>
      <c r="S54">
        <v>1</v>
      </c>
      <c r="T54" t="s">
        <v>1148</v>
      </c>
      <c r="U54">
        <v>1</v>
      </c>
      <c r="V54" t="s">
        <v>1148</v>
      </c>
      <c r="W54">
        <v>1</v>
      </c>
      <c r="X54" t="s">
        <v>1148</v>
      </c>
      <c r="Y54" t="s">
        <v>1148</v>
      </c>
      <c r="Z54" t="s">
        <v>1148</v>
      </c>
      <c r="AA54" t="s">
        <v>1148</v>
      </c>
      <c r="AB54" t="s">
        <v>1148</v>
      </c>
      <c r="AC54" t="s">
        <v>1148</v>
      </c>
      <c r="AD54">
        <v>1</v>
      </c>
      <c r="AE54">
        <v>1</v>
      </c>
      <c r="AF54">
        <v>1</v>
      </c>
      <c r="AG54">
        <v>1</v>
      </c>
      <c r="AH54">
        <v>1</v>
      </c>
      <c r="AI54">
        <v>1</v>
      </c>
      <c r="AJ54">
        <v>1</v>
      </c>
      <c r="AK54">
        <v>1</v>
      </c>
      <c r="AL54">
        <v>1</v>
      </c>
      <c r="AM54">
        <v>1</v>
      </c>
      <c r="AN54">
        <v>1</v>
      </c>
      <c r="AO54">
        <v>1</v>
      </c>
      <c r="AP54">
        <v>1</v>
      </c>
      <c r="AQ54">
        <v>1</v>
      </c>
      <c r="AR54">
        <v>0</v>
      </c>
      <c r="AS54">
        <v>0</v>
      </c>
      <c r="AT54">
        <v>2</v>
      </c>
      <c r="AU54" t="s">
        <v>1148</v>
      </c>
      <c r="AV54" s="13">
        <v>88662</v>
      </c>
      <c r="AW54">
        <v>86687</v>
      </c>
      <c r="AX54">
        <v>6261</v>
      </c>
      <c r="AY54" s="16">
        <f t="shared" si="77"/>
        <v>0.97772439150932755</v>
      </c>
      <c r="AZ54" s="16">
        <f t="shared" si="78"/>
        <v>1.0483408901220366</v>
      </c>
      <c r="BA54" s="13">
        <v>506873</v>
      </c>
      <c r="BB54">
        <v>531528</v>
      </c>
      <c r="BC54" s="16">
        <f t="shared" si="79"/>
        <v>1.0486413756503108</v>
      </c>
      <c r="BD54">
        <v>489667</v>
      </c>
      <c r="BE54" s="16">
        <f t="shared" si="151"/>
        <v>0.9660546132857738</v>
      </c>
      <c r="BF54" s="13">
        <v>618678</v>
      </c>
      <c r="BG54">
        <v>793181</v>
      </c>
      <c r="BH54" s="16">
        <f t="shared" si="80"/>
        <v>1.2820578717846765</v>
      </c>
      <c r="BI54">
        <v>546214</v>
      </c>
      <c r="BJ54" s="16">
        <f t="shared" si="81"/>
        <v>0.88287283530366367</v>
      </c>
      <c r="BK54" s="13">
        <v>5372394</v>
      </c>
      <c r="BL54">
        <v>5184890</v>
      </c>
      <c r="BM54" s="16">
        <f t="shared" si="82"/>
        <v>0.96509861339283753</v>
      </c>
      <c r="BN54">
        <v>3754849</v>
      </c>
      <c r="BO54" s="16">
        <f t="shared" si="83"/>
        <v>0.69891541834050142</v>
      </c>
      <c r="BP54">
        <v>226</v>
      </c>
      <c r="BQ54">
        <v>427</v>
      </c>
      <c r="BR54">
        <v>213</v>
      </c>
      <c r="BS54">
        <v>108</v>
      </c>
      <c r="BT54">
        <v>947</v>
      </c>
      <c r="BU54">
        <v>800</v>
      </c>
      <c r="BV54">
        <v>823</v>
      </c>
      <c r="BW54">
        <v>648</v>
      </c>
      <c r="BX54" s="13">
        <v>126451.5</v>
      </c>
      <c r="BY54" s="13">
        <v>126451.5</v>
      </c>
      <c r="BZ54">
        <v>71700</v>
      </c>
      <c r="CA54">
        <v>73101</v>
      </c>
      <c r="CB54" s="16">
        <f t="shared" si="84"/>
        <v>0.56701581238656718</v>
      </c>
      <c r="CC54" s="16">
        <f t="shared" si="85"/>
        <v>0.57809515901353481</v>
      </c>
      <c r="CD54" s="17">
        <v>445934</v>
      </c>
      <c r="CE54" s="17">
        <v>445934</v>
      </c>
      <c r="CF54">
        <v>395375</v>
      </c>
      <c r="CG54">
        <v>395556</v>
      </c>
      <c r="CH54" s="16">
        <f t="shared" si="86"/>
        <v>0.88662223557746211</v>
      </c>
      <c r="CI54" s="16">
        <f t="shared" si="87"/>
        <v>0.88702812523826391</v>
      </c>
      <c r="CJ54" s="13">
        <v>217212</v>
      </c>
      <c r="CK54" s="13">
        <v>217212</v>
      </c>
      <c r="CL54">
        <v>77146</v>
      </c>
      <c r="CM54">
        <v>78519</v>
      </c>
      <c r="CN54" s="16">
        <f t="shared" si="88"/>
        <v>0.35516453971235473</v>
      </c>
      <c r="CO54" s="16">
        <f t="shared" si="89"/>
        <v>0.36148555328434895</v>
      </c>
      <c r="CP54" s="13">
        <v>228722</v>
      </c>
      <c r="CQ54" s="13">
        <v>228722</v>
      </c>
      <c r="CR54">
        <v>42664</v>
      </c>
      <c r="CS54">
        <v>43677</v>
      </c>
      <c r="CT54" s="16">
        <f t="shared" si="90"/>
        <v>0.18653212196465579</v>
      </c>
      <c r="CU54" s="16">
        <f t="shared" si="91"/>
        <v>0.19096107938895251</v>
      </c>
      <c r="CV54">
        <v>88751</v>
      </c>
      <c r="CW54">
        <v>1</v>
      </c>
      <c r="CX54">
        <v>1</v>
      </c>
      <c r="CY54">
        <v>1</v>
      </c>
      <c r="CZ54">
        <v>1</v>
      </c>
      <c r="DA54">
        <v>88751</v>
      </c>
      <c r="DB54" s="16">
        <f t="shared" si="92"/>
        <v>1</v>
      </c>
      <c r="DC54">
        <v>1</v>
      </c>
      <c r="DD54">
        <v>78990</v>
      </c>
      <c r="DE54" s="16">
        <f t="shared" si="93"/>
        <v>0.89001814064066886</v>
      </c>
      <c r="DF54">
        <v>1</v>
      </c>
      <c r="DG54">
        <v>88751</v>
      </c>
      <c r="DH54" s="16">
        <f t="shared" si="94"/>
        <v>1</v>
      </c>
      <c r="DI54">
        <v>1</v>
      </c>
      <c r="DJ54">
        <v>1</v>
      </c>
      <c r="DK54">
        <v>1</v>
      </c>
      <c r="DL54">
        <v>1</v>
      </c>
      <c r="DM54">
        <v>88751</v>
      </c>
      <c r="DN54" s="16">
        <f t="shared" si="95"/>
        <v>1</v>
      </c>
      <c r="DO54">
        <v>1</v>
      </c>
      <c r="DP54">
        <v>88678</v>
      </c>
      <c r="DQ54" s="16">
        <f t="shared" si="96"/>
        <v>0.99917747405663038</v>
      </c>
      <c r="DR54">
        <v>1</v>
      </c>
      <c r="DS54">
        <v>1</v>
      </c>
      <c r="DT54">
        <v>1</v>
      </c>
      <c r="DU54">
        <v>1</v>
      </c>
      <c r="DV54">
        <v>1</v>
      </c>
      <c r="DW54">
        <v>1</v>
      </c>
      <c r="DX54">
        <v>88511</v>
      </c>
      <c r="DY54">
        <v>73323</v>
      </c>
      <c r="DZ54">
        <v>79125</v>
      </c>
      <c r="EA54">
        <v>88751</v>
      </c>
      <c r="EB54" s="16">
        <f t="shared" si="97"/>
        <v>0.99729580511768878</v>
      </c>
      <c r="EC54" s="16">
        <f t="shared" si="98"/>
        <v>0.82616533898209599</v>
      </c>
      <c r="ED54" s="16">
        <f t="shared" si="99"/>
        <v>0.8915392502619689</v>
      </c>
      <c r="EE54" s="16">
        <f t="shared" si="100"/>
        <v>1</v>
      </c>
      <c r="EF54">
        <v>1</v>
      </c>
      <c r="EG54">
        <v>1</v>
      </c>
      <c r="EH54">
        <v>1</v>
      </c>
      <c r="EI54">
        <v>1</v>
      </c>
      <c r="EJ54">
        <v>2168</v>
      </c>
      <c r="EK54">
        <v>271</v>
      </c>
      <c r="EL54">
        <v>1976</v>
      </c>
      <c r="EM54">
        <v>83987</v>
      </c>
      <c r="EN54" s="16">
        <f t="shared" si="101"/>
        <v>2.442789377021104E-2</v>
      </c>
      <c r="EO54" s="16">
        <f t="shared" si="102"/>
        <v>3.05348672127638E-3</v>
      </c>
      <c r="EP54" s="16">
        <f t="shared" si="103"/>
        <v>2.2264537864362093E-2</v>
      </c>
      <c r="EQ54" s="16">
        <f t="shared" si="104"/>
        <v>0.94632173158612298</v>
      </c>
      <c r="ER54">
        <v>1</v>
      </c>
      <c r="ES54">
        <v>1</v>
      </c>
      <c r="ET54">
        <v>1</v>
      </c>
      <c r="EU54">
        <v>1</v>
      </c>
      <c r="EV54">
        <v>1</v>
      </c>
      <c r="EW54">
        <v>1</v>
      </c>
      <c r="EX54">
        <v>88511</v>
      </c>
      <c r="EY54">
        <v>88515</v>
      </c>
      <c r="EZ54">
        <v>88560</v>
      </c>
      <c r="FA54">
        <v>63402</v>
      </c>
      <c r="FB54">
        <v>88498</v>
      </c>
      <c r="FC54">
        <v>88427</v>
      </c>
      <c r="FD54" s="16">
        <f t="shared" si="105"/>
        <v>0.99729580511768878</v>
      </c>
      <c r="FE54" s="16">
        <f t="shared" si="106"/>
        <v>0.99734087503239399</v>
      </c>
      <c r="FF54" s="16">
        <f t="shared" si="107"/>
        <v>0.99784791157282737</v>
      </c>
      <c r="FG54" s="16">
        <f t="shared" si="108"/>
        <v>0.71438068303455737</v>
      </c>
      <c r="FH54" s="16">
        <f t="shared" si="109"/>
        <v>0.99714932789489696</v>
      </c>
      <c r="FI54" s="16">
        <f t="shared" si="110"/>
        <v>0.99634933690887995</v>
      </c>
      <c r="FJ54">
        <v>1</v>
      </c>
      <c r="FK54">
        <v>48242</v>
      </c>
      <c r="FL54" s="16">
        <f t="shared" si="111"/>
        <v>0.54356570630190082</v>
      </c>
      <c r="FM54">
        <v>1</v>
      </c>
      <c r="FN54">
        <v>47374</v>
      </c>
      <c r="FO54" s="16">
        <f t="shared" si="112"/>
        <v>0.53378553481087532</v>
      </c>
      <c r="FP54">
        <v>1</v>
      </c>
      <c r="FQ54">
        <v>1</v>
      </c>
      <c r="FR54">
        <v>1</v>
      </c>
      <c r="FS54">
        <v>1</v>
      </c>
      <c r="FT54">
        <v>82791</v>
      </c>
      <c r="FU54" s="16">
        <f t="shared" si="113"/>
        <v>0.93284582708927222</v>
      </c>
      <c r="FV54">
        <v>0</v>
      </c>
      <c r="FW54">
        <v>1</v>
      </c>
      <c r="FX54">
        <v>5993</v>
      </c>
      <c r="FY54" s="16">
        <f t="shared" si="114"/>
        <v>6.752599970704555E-2</v>
      </c>
      <c r="FZ54">
        <v>1</v>
      </c>
      <c r="GA54">
        <v>88751</v>
      </c>
      <c r="GB54" s="16">
        <f t="shared" si="115"/>
        <v>1</v>
      </c>
      <c r="GC54">
        <v>0</v>
      </c>
      <c r="GD54" t="s">
        <v>1148</v>
      </c>
      <c r="GE54" s="16" t="str">
        <f t="shared" si="116"/>
        <v>No Data</v>
      </c>
      <c r="GF54">
        <v>1</v>
      </c>
      <c r="GG54">
        <v>1</v>
      </c>
      <c r="GH54">
        <v>4244639</v>
      </c>
      <c r="GI54">
        <v>1</v>
      </c>
      <c r="GJ54">
        <v>4244639</v>
      </c>
      <c r="GK54" s="16">
        <f t="shared" si="117"/>
        <v>1</v>
      </c>
      <c r="GL54">
        <v>1</v>
      </c>
      <c r="GM54">
        <v>4244639</v>
      </c>
      <c r="GN54" s="16">
        <f t="shared" si="118"/>
        <v>1</v>
      </c>
      <c r="GO54">
        <v>1</v>
      </c>
      <c r="GP54">
        <v>3426120</v>
      </c>
      <c r="GQ54" s="16">
        <f t="shared" si="119"/>
        <v>0.80716404857986745</v>
      </c>
      <c r="GR54">
        <v>1</v>
      </c>
      <c r="GS54">
        <v>3485830</v>
      </c>
      <c r="GT54" s="16">
        <f t="shared" si="120"/>
        <v>0.8212312048209518</v>
      </c>
      <c r="GU54">
        <v>1</v>
      </c>
      <c r="GV54">
        <v>1678542</v>
      </c>
      <c r="GW54" s="16">
        <f t="shared" si="121"/>
        <v>0.39544988395950753</v>
      </c>
      <c r="GX54">
        <v>1</v>
      </c>
      <c r="GY54">
        <v>1</v>
      </c>
      <c r="GZ54">
        <v>1</v>
      </c>
      <c r="HA54">
        <v>2779931</v>
      </c>
      <c r="HB54" s="16">
        <f t="shared" si="122"/>
        <v>0.65492754507509354</v>
      </c>
      <c r="HC54">
        <v>1</v>
      </c>
      <c r="HD54">
        <v>3051968</v>
      </c>
      <c r="HE54" s="16">
        <f t="shared" si="123"/>
        <v>0.71901709426879412</v>
      </c>
      <c r="HF54">
        <v>0</v>
      </c>
      <c r="HG54" t="s">
        <v>1148</v>
      </c>
      <c r="HH54" s="16" t="str">
        <f t="shared" si="124"/>
        <v>No Data</v>
      </c>
      <c r="HI54">
        <v>1</v>
      </c>
      <c r="HJ54">
        <v>2079980</v>
      </c>
      <c r="HK54" s="16">
        <f t="shared" si="125"/>
        <v>0.4900251823535523</v>
      </c>
      <c r="HL54">
        <v>1</v>
      </c>
      <c r="HM54">
        <v>1</v>
      </c>
      <c r="HN54">
        <v>0</v>
      </c>
      <c r="HO54" t="s">
        <v>1148</v>
      </c>
      <c r="HP54" s="16" t="str">
        <f t="shared" si="126"/>
        <v>No Data</v>
      </c>
      <c r="HQ54">
        <v>1</v>
      </c>
      <c r="HR54">
        <v>1550243</v>
      </c>
      <c r="HS54" s="16">
        <f t="shared" si="127"/>
        <v>0.36522375636656029</v>
      </c>
      <c r="HT54">
        <v>1</v>
      </c>
      <c r="HU54">
        <v>424422</v>
      </c>
      <c r="HV54" s="16">
        <f t="shared" si="128"/>
        <v>9.9990128724727831E-2</v>
      </c>
      <c r="HW54">
        <v>1</v>
      </c>
      <c r="HX54">
        <v>1</v>
      </c>
      <c r="HY54">
        <v>1</v>
      </c>
      <c r="HZ54">
        <v>1</v>
      </c>
      <c r="IA54">
        <v>1</v>
      </c>
      <c r="IB54">
        <v>1</v>
      </c>
      <c r="IC54">
        <v>1849018</v>
      </c>
      <c r="ID54">
        <v>2424126</v>
      </c>
      <c r="IE54" s="16">
        <f t="shared" si="129"/>
        <v>0.76275655638362028</v>
      </c>
      <c r="IF54">
        <v>1897425</v>
      </c>
      <c r="IG54">
        <v>2638350</v>
      </c>
      <c r="IH54" s="16">
        <f t="shared" si="130"/>
        <v>0.71917107282960946</v>
      </c>
      <c r="II54">
        <v>0</v>
      </c>
      <c r="IJ54">
        <v>18743</v>
      </c>
      <c r="IK54" s="16">
        <f t="shared" si="131"/>
        <v>0.20400322173364099</v>
      </c>
      <c r="IL54">
        <v>5094</v>
      </c>
      <c r="IM54">
        <v>14806</v>
      </c>
      <c r="IN54" s="16">
        <f t="shared" si="132"/>
        <v>0.21659628194523053</v>
      </c>
      <c r="IO54">
        <v>23920</v>
      </c>
      <c r="IP54">
        <v>4245</v>
      </c>
      <c r="IQ54" s="16">
        <f t="shared" si="133"/>
        <v>0.3065544864817798</v>
      </c>
      <c r="IR54">
        <v>17463</v>
      </c>
      <c r="IS54">
        <v>1157</v>
      </c>
      <c r="IT54" s="16">
        <f t="shared" si="134"/>
        <v>0.20266446079498454</v>
      </c>
      <c r="IU54">
        <v>1451</v>
      </c>
      <c r="IV54">
        <v>231</v>
      </c>
      <c r="IW54" s="16">
        <f t="shared" si="135"/>
        <v>1.8307283730245111E-2</v>
      </c>
      <c r="IX54">
        <v>527</v>
      </c>
      <c r="IY54">
        <v>4239</v>
      </c>
      <c r="IZ54" s="16">
        <f t="shared" si="136"/>
        <v>5.1874265314119032E-2</v>
      </c>
      <c r="JA54" s="4">
        <f t="shared" si="149"/>
        <v>48455</v>
      </c>
      <c r="JB54" s="4">
        <f t="shared" si="150"/>
        <v>43421</v>
      </c>
      <c r="JC54">
        <v>1772916</v>
      </c>
      <c r="JD54">
        <v>991223</v>
      </c>
      <c r="JE54">
        <v>287628</v>
      </c>
      <c r="JF54">
        <v>254594</v>
      </c>
      <c r="JG54">
        <v>116163</v>
      </c>
      <c r="JH54">
        <v>60952</v>
      </c>
      <c r="JI54">
        <v>235651</v>
      </c>
      <c r="JJ54">
        <v>100742</v>
      </c>
      <c r="JK54">
        <v>250175</v>
      </c>
      <c r="JL54">
        <v>209124</v>
      </c>
      <c r="JM54">
        <f t="shared" si="137"/>
        <v>2662533</v>
      </c>
      <c r="JN54">
        <f t="shared" si="138"/>
        <v>1616635</v>
      </c>
      <c r="JO54" s="16">
        <f t="shared" si="139"/>
        <v>0.66587569055482132</v>
      </c>
      <c r="JP54" s="16">
        <f t="shared" si="140"/>
        <v>0.61313963881766753</v>
      </c>
      <c r="JQ54" s="16">
        <f t="shared" si="141"/>
        <v>0.10802795683659132</v>
      </c>
      <c r="JR54" s="16">
        <f t="shared" si="142"/>
        <v>0.15748390947863927</v>
      </c>
      <c r="JS54" s="16">
        <f t="shared" si="143"/>
        <v>4.3628755023881395E-2</v>
      </c>
      <c r="JT54" s="16">
        <f t="shared" si="144"/>
        <v>3.7703006553736616E-2</v>
      </c>
      <c r="JU54" s="16">
        <f t="shared" si="145"/>
        <v>8.8506320860624071E-2</v>
      </c>
      <c r="JV54" s="16">
        <f t="shared" si="146"/>
        <v>6.2315859795191865E-2</v>
      </c>
      <c r="JW54" s="16">
        <f t="shared" si="147"/>
        <v>9.3961276724081916E-2</v>
      </c>
      <c r="JX54" s="16">
        <f t="shared" si="148"/>
        <v>0.12935758535476469</v>
      </c>
      <c r="JY54">
        <v>1</v>
      </c>
      <c r="JZ54">
        <v>1</v>
      </c>
      <c r="KA54">
        <v>1</v>
      </c>
      <c r="KB54">
        <v>1</v>
      </c>
      <c r="KC54">
        <v>1</v>
      </c>
      <c r="KD54">
        <v>1</v>
      </c>
      <c r="KE54">
        <v>1</v>
      </c>
      <c r="KF54">
        <v>1</v>
      </c>
      <c r="KG54">
        <v>1</v>
      </c>
      <c r="KH54">
        <v>1</v>
      </c>
      <c r="KI54">
        <v>1</v>
      </c>
      <c r="KJ54">
        <v>1</v>
      </c>
      <c r="KK54">
        <v>1</v>
      </c>
      <c r="KL54">
        <v>1</v>
      </c>
      <c r="KM54">
        <v>0</v>
      </c>
      <c r="KN54">
        <v>1</v>
      </c>
      <c r="KO54">
        <v>0</v>
      </c>
      <c r="KP54">
        <v>1</v>
      </c>
      <c r="KQ54">
        <v>1</v>
      </c>
      <c r="KR54">
        <v>0</v>
      </c>
      <c r="KS54">
        <v>1</v>
      </c>
      <c r="KT54">
        <v>1</v>
      </c>
      <c r="KU54">
        <v>1</v>
      </c>
      <c r="KV54">
        <v>1</v>
      </c>
      <c r="KW54">
        <v>1</v>
      </c>
      <c r="KX54">
        <v>1</v>
      </c>
      <c r="KY54">
        <v>0</v>
      </c>
      <c r="KZ54">
        <v>1</v>
      </c>
      <c r="LA54">
        <v>0</v>
      </c>
      <c r="LB54">
        <v>1</v>
      </c>
      <c r="LC54">
        <v>0</v>
      </c>
      <c r="LD54">
        <v>1</v>
      </c>
      <c r="LE54">
        <v>0</v>
      </c>
      <c r="LF54">
        <v>1</v>
      </c>
      <c r="LG54">
        <v>0</v>
      </c>
      <c r="LH54">
        <v>1</v>
      </c>
      <c r="LI54">
        <v>0</v>
      </c>
      <c r="LJ54">
        <v>0</v>
      </c>
      <c r="LK54">
        <v>0</v>
      </c>
      <c r="LL54">
        <v>1</v>
      </c>
      <c r="LM54">
        <v>0</v>
      </c>
      <c r="LN54">
        <v>1</v>
      </c>
      <c r="LO54">
        <v>0</v>
      </c>
      <c r="LP54">
        <v>0</v>
      </c>
      <c r="LQ54">
        <v>0</v>
      </c>
      <c r="LR54">
        <v>1</v>
      </c>
      <c r="LS54">
        <v>1</v>
      </c>
      <c r="LT54">
        <v>1</v>
      </c>
      <c r="LU54" t="s">
        <v>1148</v>
      </c>
      <c r="LV54">
        <v>1</v>
      </c>
      <c r="LW54">
        <v>1</v>
      </c>
      <c r="LX54">
        <v>1</v>
      </c>
      <c r="LY54">
        <v>1</v>
      </c>
      <c r="LZ54">
        <v>1</v>
      </c>
      <c r="MA54">
        <v>1</v>
      </c>
      <c r="MB54">
        <v>1</v>
      </c>
      <c r="MC54">
        <v>1</v>
      </c>
      <c r="MD54">
        <v>1</v>
      </c>
      <c r="ME54">
        <v>1</v>
      </c>
      <c r="MF54">
        <v>1</v>
      </c>
      <c r="MG54">
        <v>1</v>
      </c>
      <c r="MH54">
        <v>1</v>
      </c>
      <c r="MI54">
        <v>1</v>
      </c>
      <c r="MJ54">
        <v>1</v>
      </c>
      <c r="MK54" t="s">
        <v>1148</v>
      </c>
      <c r="ML54" t="s">
        <v>1148</v>
      </c>
      <c r="MM54">
        <v>2</v>
      </c>
      <c r="MN54">
        <v>1</v>
      </c>
      <c r="MO54">
        <v>0</v>
      </c>
      <c r="MP54">
        <v>1</v>
      </c>
      <c r="MQ54" t="s">
        <v>1148</v>
      </c>
      <c r="MR54" t="s">
        <v>1148</v>
      </c>
      <c r="MS54" t="s">
        <v>1148</v>
      </c>
      <c r="MT54" t="s">
        <v>1148</v>
      </c>
      <c r="MU54" t="s">
        <v>1148</v>
      </c>
      <c r="MV54" t="s">
        <v>1148</v>
      </c>
      <c r="MW54">
        <v>1</v>
      </c>
      <c r="MX54" s="12">
        <v>42100.621454895831</v>
      </c>
      <c r="MY54" t="s">
        <v>1193</v>
      </c>
      <c r="MZ54" s="12">
        <v>42100.621454895831</v>
      </c>
      <c r="NA54" t="s">
        <v>1193</v>
      </c>
      <c r="NB54" s="12">
        <v>42100.621454895831</v>
      </c>
      <c r="NC54" t="s">
        <v>1193</v>
      </c>
    </row>
    <row r="55" spans="1:367" x14ac:dyDescent="0.3">
      <c r="A55" t="s">
        <v>1192</v>
      </c>
      <c r="B55">
        <v>1</v>
      </c>
      <c r="C55">
        <v>0</v>
      </c>
      <c r="D55">
        <v>1</v>
      </c>
      <c r="E55">
        <v>1</v>
      </c>
      <c r="F55">
        <v>1</v>
      </c>
      <c r="G55">
        <v>1</v>
      </c>
      <c r="H55">
        <v>1</v>
      </c>
      <c r="I55">
        <v>1</v>
      </c>
      <c r="J55">
        <v>1</v>
      </c>
      <c r="K55">
        <v>1</v>
      </c>
      <c r="L55">
        <v>1</v>
      </c>
      <c r="M55">
        <v>1</v>
      </c>
      <c r="N55">
        <v>1</v>
      </c>
      <c r="O55">
        <v>1</v>
      </c>
      <c r="P55">
        <v>1</v>
      </c>
      <c r="Q55">
        <v>1</v>
      </c>
      <c r="R55">
        <v>1</v>
      </c>
      <c r="S55">
        <v>1</v>
      </c>
      <c r="T55" t="s">
        <v>1148</v>
      </c>
      <c r="U55">
        <v>1</v>
      </c>
      <c r="V55" t="s">
        <v>1148</v>
      </c>
      <c r="W55">
        <v>1</v>
      </c>
      <c r="X55" t="s">
        <v>1148</v>
      </c>
      <c r="Y55" t="s">
        <v>1148</v>
      </c>
      <c r="Z55" t="s">
        <v>1148</v>
      </c>
      <c r="AA55" t="s">
        <v>1148</v>
      </c>
      <c r="AB55" t="s">
        <v>1148</v>
      </c>
      <c r="AC55" t="s">
        <v>1148</v>
      </c>
      <c r="AD55">
        <v>1</v>
      </c>
      <c r="AE55">
        <v>1</v>
      </c>
      <c r="AF55">
        <v>1</v>
      </c>
      <c r="AG55">
        <v>1</v>
      </c>
      <c r="AH55">
        <v>1</v>
      </c>
      <c r="AI55">
        <v>1</v>
      </c>
      <c r="AJ55">
        <v>1</v>
      </c>
      <c r="AK55">
        <v>1</v>
      </c>
      <c r="AL55">
        <v>1</v>
      </c>
      <c r="AM55">
        <v>1</v>
      </c>
      <c r="AN55">
        <v>0</v>
      </c>
      <c r="AO55">
        <v>1</v>
      </c>
      <c r="AP55">
        <v>0</v>
      </c>
      <c r="AQ55">
        <v>1</v>
      </c>
      <c r="AR55">
        <v>1</v>
      </c>
      <c r="AS55">
        <v>0</v>
      </c>
      <c r="AT55">
        <v>2</v>
      </c>
      <c r="AU55" t="s">
        <v>1148</v>
      </c>
      <c r="AV55" s="13">
        <v>20347</v>
      </c>
      <c r="AW55">
        <v>15606</v>
      </c>
      <c r="AX55">
        <v>4225</v>
      </c>
      <c r="AY55" s="16">
        <f t="shared" si="77"/>
        <v>0.76699267705312824</v>
      </c>
      <c r="AZ55" s="16">
        <f t="shared" si="78"/>
        <v>0.9746399960682165</v>
      </c>
      <c r="BA55" s="13">
        <v>116049.66666666666</v>
      </c>
      <c r="BB55">
        <v>117580</v>
      </c>
      <c r="BC55" s="16">
        <f t="shared" si="79"/>
        <v>1.0131868826278405</v>
      </c>
      <c r="BD55">
        <v>107724</v>
      </c>
      <c r="BE55" s="16">
        <f t="shared" si="151"/>
        <v>0.92825772873108936</v>
      </c>
      <c r="BF55" s="13">
        <v>151656</v>
      </c>
      <c r="BG55">
        <v>180772</v>
      </c>
      <c r="BH55" s="16">
        <f t="shared" si="80"/>
        <v>1.1919871287651</v>
      </c>
      <c r="BI55">
        <v>105659</v>
      </c>
      <c r="BJ55" s="16">
        <f t="shared" si="81"/>
        <v>0.69670174605686552</v>
      </c>
      <c r="BK55" s="13">
        <v>1447694</v>
      </c>
      <c r="BL55">
        <v>838254</v>
      </c>
      <c r="BM55" s="16">
        <f t="shared" si="82"/>
        <v>0.57902705958579648</v>
      </c>
      <c r="BN55">
        <v>616028</v>
      </c>
      <c r="BO55" s="16">
        <f t="shared" si="83"/>
        <v>0.42552362584910902</v>
      </c>
      <c r="BP55">
        <v>212</v>
      </c>
      <c r="BQ55">
        <v>111</v>
      </c>
      <c r="BR55">
        <v>191</v>
      </c>
      <c r="BS55">
        <v>47</v>
      </c>
      <c r="BT55">
        <v>229</v>
      </c>
      <c r="BU55">
        <v>525</v>
      </c>
      <c r="BV55">
        <v>207</v>
      </c>
      <c r="BW55">
        <v>377</v>
      </c>
      <c r="BX55" s="13">
        <v>29276.5</v>
      </c>
      <c r="BY55" s="13">
        <v>29276.5</v>
      </c>
      <c r="BZ55">
        <v>13488</v>
      </c>
      <c r="CA55">
        <v>13919</v>
      </c>
      <c r="CB55" s="16">
        <f t="shared" si="84"/>
        <v>0.46071080901063993</v>
      </c>
      <c r="CC55" s="16">
        <f t="shared" si="85"/>
        <v>0.47543251413249532</v>
      </c>
      <c r="CD55" s="17">
        <v>109233</v>
      </c>
      <c r="CE55" s="17">
        <v>109233</v>
      </c>
      <c r="CF55">
        <v>76842</v>
      </c>
      <c r="CG55">
        <v>76867</v>
      </c>
      <c r="CH55" s="16">
        <f t="shared" si="86"/>
        <v>0.70346873197660043</v>
      </c>
      <c r="CI55" s="16">
        <f t="shared" si="87"/>
        <v>0.70369760054196073</v>
      </c>
      <c r="CJ55" s="13">
        <v>53420</v>
      </c>
      <c r="CK55" s="13">
        <v>53420</v>
      </c>
      <c r="CL55">
        <v>11794</v>
      </c>
      <c r="CM55">
        <v>12119</v>
      </c>
      <c r="CN55" s="16">
        <f t="shared" si="88"/>
        <v>0.22077873455634595</v>
      </c>
      <c r="CO55" s="16">
        <f t="shared" si="89"/>
        <v>0.22686259827779859</v>
      </c>
      <c r="CP55" s="13">
        <v>55813</v>
      </c>
      <c r="CQ55" s="13">
        <v>55813</v>
      </c>
      <c r="CR55">
        <v>6714</v>
      </c>
      <c r="CS55">
        <v>6915</v>
      </c>
      <c r="CT55" s="16">
        <f t="shared" si="90"/>
        <v>0.12029455503198179</v>
      </c>
      <c r="CU55" s="16">
        <f t="shared" si="91"/>
        <v>0.12389586655438697</v>
      </c>
      <c r="CV55">
        <v>19279</v>
      </c>
      <c r="CW55">
        <v>1</v>
      </c>
      <c r="CX55">
        <v>1</v>
      </c>
      <c r="CY55">
        <v>1</v>
      </c>
      <c r="CZ55">
        <v>1</v>
      </c>
      <c r="DA55">
        <v>19279</v>
      </c>
      <c r="DB55" s="16">
        <f t="shared" si="92"/>
        <v>1</v>
      </c>
      <c r="DC55">
        <v>1</v>
      </c>
      <c r="DD55">
        <v>17031</v>
      </c>
      <c r="DE55" s="16">
        <f t="shared" si="93"/>
        <v>0.88339644172415577</v>
      </c>
      <c r="DF55">
        <v>1</v>
      </c>
      <c r="DG55">
        <v>19279</v>
      </c>
      <c r="DH55" s="16">
        <f t="shared" si="94"/>
        <v>1</v>
      </c>
      <c r="DI55">
        <v>1</v>
      </c>
      <c r="DJ55">
        <v>1</v>
      </c>
      <c r="DK55">
        <v>1</v>
      </c>
      <c r="DL55">
        <v>1</v>
      </c>
      <c r="DM55">
        <v>19279</v>
      </c>
      <c r="DN55" s="16">
        <f t="shared" si="95"/>
        <v>1</v>
      </c>
      <c r="DO55">
        <v>1</v>
      </c>
      <c r="DP55">
        <v>19244</v>
      </c>
      <c r="DQ55" s="16">
        <f t="shared" si="96"/>
        <v>0.99818455314072307</v>
      </c>
      <c r="DR55">
        <v>1</v>
      </c>
      <c r="DS55">
        <v>1</v>
      </c>
      <c r="DT55">
        <v>1</v>
      </c>
      <c r="DU55">
        <v>1</v>
      </c>
      <c r="DV55">
        <v>1</v>
      </c>
      <c r="DW55">
        <v>1</v>
      </c>
      <c r="DX55">
        <v>19206</v>
      </c>
      <c r="DY55">
        <v>16092</v>
      </c>
      <c r="DZ55">
        <v>18257</v>
      </c>
      <c r="EA55">
        <v>19279</v>
      </c>
      <c r="EB55" s="16">
        <f t="shared" si="97"/>
        <v>0.99621349655065095</v>
      </c>
      <c r="EC55" s="16">
        <f t="shared" si="98"/>
        <v>0.83469059598526896</v>
      </c>
      <c r="ED55" s="16">
        <f t="shared" si="99"/>
        <v>0.94698895170911357</v>
      </c>
      <c r="EE55" s="16">
        <f t="shared" si="100"/>
        <v>1</v>
      </c>
      <c r="EF55">
        <v>1</v>
      </c>
      <c r="EG55">
        <v>1</v>
      </c>
      <c r="EH55">
        <v>1</v>
      </c>
      <c r="EI55">
        <v>1</v>
      </c>
      <c r="EJ55">
        <v>0</v>
      </c>
      <c r="EK55">
        <v>0</v>
      </c>
      <c r="EL55">
        <v>0</v>
      </c>
      <c r="EM55">
        <v>16177</v>
      </c>
      <c r="EN55" s="16">
        <f t="shared" si="101"/>
        <v>0</v>
      </c>
      <c r="EO55" s="16">
        <f t="shared" si="102"/>
        <v>0</v>
      </c>
      <c r="EP55" s="16">
        <f t="shared" si="103"/>
        <v>0</v>
      </c>
      <c r="EQ55" s="16">
        <f t="shared" si="104"/>
        <v>0.8390995383577986</v>
      </c>
      <c r="ER55">
        <v>1</v>
      </c>
      <c r="ES55">
        <v>1</v>
      </c>
      <c r="ET55">
        <v>1</v>
      </c>
      <c r="EU55">
        <v>1</v>
      </c>
      <c r="EV55">
        <v>1</v>
      </c>
      <c r="EW55">
        <v>1</v>
      </c>
      <c r="EX55">
        <v>19277</v>
      </c>
      <c r="EY55">
        <v>19279</v>
      </c>
      <c r="EZ55">
        <v>19277</v>
      </c>
      <c r="FA55">
        <v>13035</v>
      </c>
      <c r="FB55">
        <v>19275</v>
      </c>
      <c r="FC55">
        <v>19200</v>
      </c>
      <c r="FD55" s="16">
        <f t="shared" si="105"/>
        <v>0.99989626017946986</v>
      </c>
      <c r="FE55" s="16">
        <f t="shared" si="106"/>
        <v>1</v>
      </c>
      <c r="FF55" s="16">
        <f t="shared" si="107"/>
        <v>0.99989626017946986</v>
      </c>
      <c r="FG55" s="16">
        <f t="shared" si="108"/>
        <v>0.67612428030499505</v>
      </c>
      <c r="FH55" s="16">
        <f t="shared" si="109"/>
        <v>0.99979252035893973</v>
      </c>
      <c r="FI55" s="16">
        <f t="shared" si="110"/>
        <v>0.99590227708906065</v>
      </c>
      <c r="FJ55">
        <v>1</v>
      </c>
      <c r="FK55">
        <v>11272</v>
      </c>
      <c r="FL55" s="16">
        <f t="shared" si="111"/>
        <v>0.58467762850770266</v>
      </c>
      <c r="FM55">
        <v>1</v>
      </c>
      <c r="FN55">
        <v>16838</v>
      </c>
      <c r="FO55" s="16">
        <f t="shared" si="112"/>
        <v>0.87338554904300014</v>
      </c>
      <c r="FP55">
        <v>1</v>
      </c>
      <c r="FQ55">
        <v>1</v>
      </c>
      <c r="FR55">
        <v>1</v>
      </c>
      <c r="FS55">
        <v>1</v>
      </c>
      <c r="FT55">
        <v>12217</v>
      </c>
      <c r="FU55" s="16">
        <f t="shared" si="113"/>
        <v>0.63369469370817988</v>
      </c>
      <c r="FV55">
        <v>0</v>
      </c>
      <c r="FW55">
        <v>1</v>
      </c>
      <c r="FX55">
        <v>318</v>
      </c>
      <c r="FY55" s="16">
        <f t="shared" si="114"/>
        <v>1.6494631464287566E-2</v>
      </c>
      <c r="FZ55">
        <v>1</v>
      </c>
      <c r="GA55">
        <v>19279</v>
      </c>
      <c r="GB55" s="16">
        <f t="shared" si="115"/>
        <v>1</v>
      </c>
      <c r="GC55">
        <v>0</v>
      </c>
      <c r="GD55" t="s">
        <v>1148</v>
      </c>
      <c r="GE55" s="16" t="str">
        <f t="shared" si="116"/>
        <v>No Data</v>
      </c>
      <c r="GF55">
        <v>1</v>
      </c>
      <c r="GG55">
        <v>1</v>
      </c>
      <c r="GH55">
        <v>718607</v>
      </c>
      <c r="GI55">
        <v>1</v>
      </c>
      <c r="GJ55">
        <v>718607</v>
      </c>
      <c r="GK55" s="16">
        <f t="shared" si="117"/>
        <v>1</v>
      </c>
      <c r="GL55">
        <v>1</v>
      </c>
      <c r="GM55">
        <v>718607</v>
      </c>
      <c r="GN55" s="16">
        <f t="shared" si="118"/>
        <v>1</v>
      </c>
      <c r="GO55">
        <v>1</v>
      </c>
      <c r="GP55">
        <v>507910</v>
      </c>
      <c r="GQ55" s="16">
        <f t="shared" si="119"/>
        <v>0.70679801337866177</v>
      </c>
      <c r="GR55">
        <v>1</v>
      </c>
      <c r="GS55">
        <v>518570</v>
      </c>
      <c r="GT55" s="16">
        <f t="shared" si="120"/>
        <v>0.7216322690984085</v>
      </c>
      <c r="GU55">
        <v>1</v>
      </c>
      <c r="GV55">
        <v>268471</v>
      </c>
      <c r="GW55" s="16">
        <f t="shared" si="121"/>
        <v>0.37359919956248688</v>
      </c>
      <c r="GX55">
        <v>1</v>
      </c>
      <c r="GY55">
        <v>1</v>
      </c>
      <c r="GZ55">
        <v>1</v>
      </c>
      <c r="HA55">
        <v>301110</v>
      </c>
      <c r="HB55" s="16">
        <f t="shared" si="122"/>
        <v>0.41901901874042419</v>
      </c>
      <c r="HC55">
        <v>1</v>
      </c>
      <c r="HD55">
        <v>369556</v>
      </c>
      <c r="HE55" s="16">
        <f t="shared" si="123"/>
        <v>0.51426718637586333</v>
      </c>
      <c r="HF55">
        <v>0</v>
      </c>
      <c r="HG55" t="s">
        <v>1148</v>
      </c>
      <c r="HH55" s="16" t="str">
        <f t="shared" si="124"/>
        <v>No Data</v>
      </c>
      <c r="HI55">
        <v>1</v>
      </c>
      <c r="HJ55">
        <v>158684</v>
      </c>
      <c r="HK55" s="16">
        <f t="shared" si="125"/>
        <v>0.22082167304242792</v>
      </c>
      <c r="HL55">
        <v>1</v>
      </c>
      <c r="HM55">
        <v>1</v>
      </c>
      <c r="HN55">
        <v>0</v>
      </c>
      <c r="HO55" t="s">
        <v>1148</v>
      </c>
      <c r="HP55" s="16" t="str">
        <f t="shared" si="126"/>
        <v>No Data</v>
      </c>
      <c r="HQ55">
        <v>1</v>
      </c>
      <c r="HR55">
        <v>99264</v>
      </c>
      <c r="HS55" s="16">
        <f t="shared" si="127"/>
        <v>0.13813391742635403</v>
      </c>
      <c r="HT55">
        <v>1</v>
      </c>
      <c r="HU55">
        <v>365759</v>
      </c>
      <c r="HV55" s="16">
        <f t="shared" si="128"/>
        <v>0.50898335251396098</v>
      </c>
      <c r="HW55">
        <v>1</v>
      </c>
      <c r="HX55">
        <v>1</v>
      </c>
      <c r="HY55">
        <v>1</v>
      </c>
      <c r="HZ55">
        <v>1</v>
      </c>
      <c r="IA55">
        <v>1</v>
      </c>
      <c r="IB55">
        <v>1</v>
      </c>
      <c r="IC55">
        <v>374629</v>
      </c>
      <c r="ID55">
        <v>431874</v>
      </c>
      <c r="IE55" s="16">
        <f t="shared" si="129"/>
        <v>0.86744976544084618</v>
      </c>
      <c r="IF55">
        <v>407066</v>
      </c>
      <c r="IG55">
        <v>499194</v>
      </c>
      <c r="IH55" s="16">
        <f t="shared" si="130"/>
        <v>0.8154464997576093</v>
      </c>
      <c r="II55">
        <v>0</v>
      </c>
      <c r="IJ55">
        <v>2746</v>
      </c>
      <c r="IK55" s="16">
        <f t="shared" si="131"/>
        <v>0.13805238550098034</v>
      </c>
      <c r="IL55">
        <v>28</v>
      </c>
      <c r="IM55">
        <v>4496</v>
      </c>
      <c r="IN55" s="16">
        <f t="shared" si="132"/>
        <v>0.22743954552310089</v>
      </c>
      <c r="IO55">
        <v>595</v>
      </c>
      <c r="IP55">
        <v>1715</v>
      </c>
      <c r="IQ55" s="16">
        <f t="shared" si="133"/>
        <v>0.11613292443818812</v>
      </c>
      <c r="IR55">
        <v>1675</v>
      </c>
      <c r="IS55">
        <v>1428</v>
      </c>
      <c r="IT55" s="16">
        <f t="shared" si="134"/>
        <v>0.15600020109597304</v>
      </c>
      <c r="IU55">
        <v>766</v>
      </c>
      <c r="IV55">
        <v>1001</v>
      </c>
      <c r="IW55" s="16">
        <f t="shared" si="135"/>
        <v>8.883414609622442E-2</v>
      </c>
      <c r="IX55">
        <v>2018</v>
      </c>
      <c r="IY55">
        <v>3423</v>
      </c>
      <c r="IZ55" s="16">
        <f t="shared" si="136"/>
        <v>0.27354079734553316</v>
      </c>
      <c r="JA55" s="4">
        <f t="shared" si="149"/>
        <v>5082</v>
      </c>
      <c r="JB55" s="4">
        <f t="shared" si="150"/>
        <v>14809</v>
      </c>
      <c r="JC55">
        <v>226365</v>
      </c>
      <c r="JD55">
        <v>81852</v>
      </c>
      <c r="JE55">
        <v>123715</v>
      </c>
      <c r="JF55">
        <v>60292</v>
      </c>
      <c r="JG55">
        <v>45602</v>
      </c>
      <c r="JH55">
        <v>23782</v>
      </c>
      <c r="JI55">
        <v>39677</v>
      </c>
      <c r="JJ55">
        <v>22821</v>
      </c>
      <c r="JK55">
        <v>71459</v>
      </c>
      <c r="JL55">
        <v>36901</v>
      </c>
      <c r="JM55">
        <f t="shared" si="137"/>
        <v>506818</v>
      </c>
      <c r="JN55">
        <f t="shared" si="138"/>
        <v>225648</v>
      </c>
      <c r="JO55" s="16">
        <f t="shared" si="139"/>
        <v>0.44663962211286889</v>
      </c>
      <c r="JP55" s="16">
        <f t="shared" si="140"/>
        <v>0.36274196979366091</v>
      </c>
      <c r="JQ55" s="16">
        <f t="shared" si="141"/>
        <v>0.24410143286150057</v>
      </c>
      <c r="JR55" s="16">
        <f t="shared" si="142"/>
        <v>0.26719492306601433</v>
      </c>
      <c r="JS55" s="16">
        <f t="shared" si="143"/>
        <v>8.9977072637514852E-2</v>
      </c>
      <c r="JT55" s="16">
        <f t="shared" si="144"/>
        <v>0.10539424235978161</v>
      </c>
      <c r="JU55" s="16">
        <f t="shared" si="145"/>
        <v>7.8286485483940987E-2</v>
      </c>
      <c r="JV55" s="16">
        <f t="shared" si="146"/>
        <v>0.10113539672410125</v>
      </c>
      <c r="JW55" s="16">
        <f t="shared" si="147"/>
        <v>0.14099538690417468</v>
      </c>
      <c r="JX55" s="16">
        <f t="shared" si="148"/>
        <v>0.16353346805644189</v>
      </c>
      <c r="JY55">
        <v>1</v>
      </c>
      <c r="JZ55">
        <v>1</v>
      </c>
      <c r="KA55">
        <v>1</v>
      </c>
      <c r="KB55">
        <v>1</v>
      </c>
      <c r="KC55">
        <v>1</v>
      </c>
      <c r="KD55">
        <v>0</v>
      </c>
      <c r="KE55">
        <v>0</v>
      </c>
      <c r="KF55">
        <v>0</v>
      </c>
      <c r="KG55">
        <v>1</v>
      </c>
      <c r="KH55">
        <v>1</v>
      </c>
      <c r="KI55">
        <v>0</v>
      </c>
      <c r="KJ55">
        <v>1</v>
      </c>
      <c r="KK55">
        <v>1</v>
      </c>
      <c r="KL55">
        <v>1</v>
      </c>
      <c r="KM55">
        <v>1</v>
      </c>
      <c r="KN55">
        <v>1</v>
      </c>
      <c r="KO55">
        <v>1</v>
      </c>
      <c r="KP55">
        <v>1</v>
      </c>
      <c r="KQ55">
        <v>1</v>
      </c>
      <c r="KR55">
        <v>0</v>
      </c>
      <c r="KS55">
        <v>1</v>
      </c>
      <c r="KT55">
        <v>1</v>
      </c>
      <c r="KU55">
        <v>1</v>
      </c>
      <c r="KV55">
        <v>1</v>
      </c>
      <c r="KW55">
        <v>1</v>
      </c>
      <c r="KX55">
        <v>1</v>
      </c>
      <c r="KY55">
        <v>1</v>
      </c>
      <c r="KZ55">
        <v>1</v>
      </c>
      <c r="LA55">
        <v>1</v>
      </c>
      <c r="LB55">
        <v>0</v>
      </c>
      <c r="LC55">
        <v>1</v>
      </c>
      <c r="LD55">
        <v>0</v>
      </c>
      <c r="LE55">
        <v>1</v>
      </c>
      <c r="LF55">
        <v>0</v>
      </c>
      <c r="LG55">
        <v>1</v>
      </c>
      <c r="LH55">
        <v>0</v>
      </c>
      <c r="LI55">
        <v>1</v>
      </c>
      <c r="LJ55">
        <v>0</v>
      </c>
      <c r="LK55">
        <v>1</v>
      </c>
      <c r="LL55">
        <v>1</v>
      </c>
      <c r="LM55">
        <v>0</v>
      </c>
      <c r="LN55">
        <v>0</v>
      </c>
      <c r="LO55">
        <v>0</v>
      </c>
      <c r="LP55">
        <v>0</v>
      </c>
      <c r="LQ55">
        <v>1</v>
      </c>
      <c r="LR55">
        <v>1</v>
      </c>
      <c r="LS55">
        <v>1</v>
      </c>
      <c r="LT55">
        <v>1</v>
      </c>
      <c r="LU55">
        <v>1</v>
      </c>
      <c r="LV55">
        <v>1</v>
      </c>
      <c r="LW55">
        <v>1</v>
      </c>
      <c r="LX55">
        <v>1</v>
      </c>
      <c r="LY55">
        <v>1</v>
      </c>
      <c r="LZ55">
        <v>1</v>
      </c>
      <c r="MA55">
        <v>1</v>
      </c>
      <c r="MB55">
        <v>1</v>
      </c>
      <c r="MC55" t="s">
        <v>1148</v>
      </c>
      <c r="MD55" t="s">
        <v>1148</v>
      </c>
      <c r="ME55">
        <v>1</v>
      </c>
      <c r="MF55">
        <v>1</v>
      </c>
      <c r="MG55" t="s">
        <v>1148</v>
      </c>
      <c r="MH55" t="s">
        <v>1148</v>
      </c>
      <c r="MI55">
        <v>1</v>
      </c>
      <c r="MJ55">
        <v>1</v>
      </c>
      <c r="MK55" t="s">
        <v>1148</v>
      </c>
      <c r="ML55" t="s">
        <v>1148</v>
      </c>
      <c r="MM55">
        <v>2</v>
      </c>
      <c r="MN55">
        <v>1</v>
      </c>
      <c r="MO55">
        <v>1</v>
      </c>
      <c r="MP55">
        <v>1</v>
      </c>
      <c r="MQ55" t="s">
        <v>1148</v>
      </c>
      <c r="MR55" t="s">
        <v>1148</v>
      </c>
      <c r="MS55" t="s">
        <v>1148</v>
      </c>
      <c r="MT55" t="s">
        <v>1148</v>
      </c>
      <c r="MU55" t="s">
        <v>1191</v>
      </c>
      <c r="MV55" t="s">
        <v>1148</v>
      </c>
      <c r="MW55">
        <v>1</v>
      </c>
      <c r="MX55" s="12">
        <v>42104.674288969909</v>
      </c>
      <c r="MY55" t="s">
        <v>1190</v>
      </c>
      <c r="MZ55" s="12">
        <v>42104.674288969909</v>
      </c>
      <c r="NA55" t="s">
        <v>1190</v>
      </c>
      <c r="NB55" s="12">
        <v>42104.674288969909</v>
      </c>
      <c r="NC55" t="s">
        <v>1190</v>
      </c>
    </row>
    <row r="56" spans="1:367" x14ac:dyDescent="0.3">
      <c r="A56" t="s">
        <v>1189</v>
      </c>
      <c r="B56">
        <v>1</v>
      </c>
      <c r="C56">
        <v>1</v>
      </c>
      <c r="D56">
        <v>1</v>
      </c>
      <c r="E56">
        <v>0</v>
      </c>
      <c r="F56" t="s">
        <v>1148</v>
      </c>
      <c r="G56">
        <v>1</v>
      </c>
      <c r="H56">
        <v>1</v>
      </c>
      <c r="I56">
        <v>1</v>
      </c>
      <c r="J56">
        <v>1</v>
      </c>
      <c r="K56">
        <v>1</v>
      </c>
      <c r="L56">
        <v>1</v>
      </c>
      <c r="M56">
        <v>1</v>
      </c>
      <c r="N56">
        <v>1</v>
      </c>
      <c r="O56">
        <v>1</v>
      </c>
      <c r="P56">
        <v>1</v>
      </c>
      <c r="Q56">
        <v>1</v>
      </c>
      <c r="R56">
        <v>1</v>
      </c>
      <c r="S56">
        <v>1</v>
      </c>
      <c r="T56">
        <v>1</v>
      </c>
      <c r="U56">
        <v>1</v>
      </c>
      <c r="V56" t="s">
        <v>1148</v>
      </c>
      <c r="W56">
        <v>1</v>
      </c>
      <c r="X56" t="s">
        <v>1148</v>
      </c>
      <c r="Y56" t="s">
        <v>1148</v>
      </c>
      <c r="Z56" t="s">
        <v>1148</v>
      </c>
      <c r="AA56" t="s">
        <v>1148</v>
      </c>
      <c r="AB56" t="s">
        <v>1148</v>
      </c>
      <c r="AC56" t="s">
        <v>1148</v>
      </c>
      <c r="AD56">
        <v>1</v>
      </c>
      <c r="AE56">
        <v>1</v>
      </c>
      <c r="AF56">
        <v>1</v>
      </c>
      <c r="AG56">
        <v>1</v>
      </c>
      <c r="AH56">
        <v>1</v>
      </c>
      <c r="AI56">
        <v>1</v>
      </c>
      <c r="AJ56">
        <v>1</v>
      </c>
      <c r="AK56">
        <v>1</v>
      </c>
      <c r="AL56">
        <v>0</v>
      </c>
      <c r="AM56">
        <v>1</v>
      </c>
      <c r="AN56">
        <v>0</v>
      </c>
      <c r="AO56">
        <v>0</v>
      </c>
      <c r="AP56">
        <v>1</v>
      </c>
      <c r="AQ56">
        <v>1</v>
      </c>
      <c r="AR56">
        <v>1</v>
      </c>
      <c r="AS56">
        <v>0</v>
      </c>
      <c r="AT56">
        <v>2</v>
      </c>
      <c r="AU56" t="s">
        <v>1148</v>
      </c>
      <c r="AV56" s="13">
        <v>66880</v>
      </c>
      <c r="AW56">
        <v>60507</v>
      </c>
      <c r="AX56">
        <v>5373</v>
      </c>
      <c r="AY56" s="16">
        <f t="shared" si="77"/>
        <v>0.90470992822966512</v>
      </c>
      <c r="AZ56" s="16">
        <f t="shared" si="78"/>
        <v>0.98504784688995217</v>
      </c>
      <c r="BA56" s="13">
        <v>389625.66666666663</v>
      </c>
      <c r="BB56">
        <v>414036</v>
      </c>
      <c r="BC56" s="16">
        <f t="shared" si="79"/>
        <v>1.0626507322840641</v>
      </c>
      <c r="BD56">
        <v>394234</v>
      </c>
      <c r="BE56" s="16">
        <f t="shared" si="151"/>
        <v>1.0118275917825401</v>
      </c>
      <c r="BF56" s="13">
        <v>521937</v>
      </c>
      <c r="BG56">
        <v>614292</v>
      </c>
      <c r="BH56" s="16">
        <f t="shared" si="80"/>
        <v>1.1769466429856477</v>
      </c>
      <c r="BI56">
        <v>485116</v>
      </c>
      <c r="BJ56" s="16">
        <f t="shared" si="81"/>
        <v>0.92945317155135576</v>
      </c>
      <c r="BK56" s="13">
        <v>4381621</v>
      </c>
      <c r="BL56">
        <v>5001310</v>
      </c>
      <c r="BM56" s="16">
        <f t="shared" si="82"/>
        <v>1.141429165142307</v>
      </c>
      <c r="BN56">
        <v>3874963</v>
      </c>
      <c r="BO56" s="16">
        <f t="shared" si="83"/>
        <v>0.88436745213700596</v>
      </c>
      <c r="BP56">
        <v>129</v>
      </c>
      <c r="BQ56">
        <v>1167</v>
      </c>
      <c r="BR56">
        <v>120</v>
      </c>
      <c r="BS56">
        <v>312</v>
      </c>
      <c r="BT56">
        <v>839</v>
      </c>
      <c r="BU56">
        <v>5416</v>
      </c>
      <c r="BV56">
        <v>498</v>
      </c>
      <c r="BW56">
        <v>950</v>
      </c>
      <c r="BX56" s="13">
        <v>96749.75</v>
      </c>
      <c r="BY56" s="13">
        <v>96749.75</v>
      </c>
      <c r="BZ56">
        <v>71004</v>
      </c>
      <c r="CA56">
        <v>71699</v>
      </c>
      <c r="CB56" s="16">
        <f t="shared" si="84"/>
        <v>0.73389336923351223</v>
      </c>
      <c r="CC56" s="16">
        <f t="shared" si="85"/>
        <v>0.74107685032777859</v>
      </c>
      <c r="CD56" s="17">
        <v>375808</v>
      </c>
      <c r="CE56" s="17">
        <v>375808</v>
      </c>
      <c r="CF56">
        <v>352490</v>
      </c>
      <c r="CG56">
        <v>352632</v>
      </c>
      <c r="CH56" s="16">
        <f t="shared" si="86"/>
        <v>0.93795235865122617</v>
      </c>
      <c r="CI56" s="16">
        <f t="shared" si="87"/>
        <v>0.93833021117166215</v>
      </c>
      <c r="CJ56" s="13">
        <v>183611</v>
      </c>
      <c r="CK56" s="13">
        <v>183611</v>
      </c>
      <c r="CL56">
        <v>65289</v>
      </c>
      <c r="CM56">
        <v>65862</v>
      </c>
      <c r="CN56" s="16">
        <f t="shared" si="88"/>
        <v>0.35558327115477834</v>
      </c>
      <c r="CO56" s="16">
        <f t="shared" si="89"/>
        <v>0.35870399921573326</v>
      </c>
      <c r="CP56" s="13">
        <v>192197</v>
      </c>
      <c r="CQ56" s="13">
        <v>192197</v>
      </c>
      <c r="CR56">
        <v>32022</v>
      </c>
      <c r="CS56">
        <v>32364</v>
      </c>
      <c r="CT56" s="16">
        <f t="shared" si="90"/>
        <v>0.16661030088919182</v>
      </c>
      <c r="CU56" s="16">
        <f t="shared" si="91"/>
        <v>0.1683897251257824</v>
      </c>
      <c r="CV56">
        <v>65880</v>
      </c>
      <c r="CW56">
        <v>1</v>
      </c>
      <c r="CX56">
        <v>1</v>
      </c>
      <c r="CY56">
        <v>1</v>
      </c>
      <c r="CZ56">
        <v>1</v>
      </c>
      <c r="DA56">
        <v>65880</v>
      </c>
      <c r="DB56" s="16">
        <f t="shared" si="92"/>
        <v>1</v>
      </c>
      <c r="DC56">
        <v>1</v>
      </c>
      <c r="DD56">
        <v>61678</v>
      </c>
      <c r="DE56" s="16">
        <f t="shared" si="93"/>
        <v>0.93621736490588947</v>
      </c>
      <c r="DF56">
        <v>1</v>
      </c>
      <c r="DG56">
        <v>65880</v>
      </c>
      <c r="DH56" s="16">
        <f t="shared" si="94"/>
        <v>1</v>
      </c>
      <c r="DI56">
        <v>0</v>
      </c>
      <c r="DJ56">
        <v>0</v>
      </c>
      <c r="DK56">
        <v>0</v>
      </c>
      <c r="DL56">
        <v>1</v>
      </c>
      <c r="DM56">
        <v>65880</v>
      </c>
      <c r="DN56" s="16">
        <f t="shared" si="95"/>
        <v>1</v>
      </c>
      <c r="DO56">
        <v>1</v>
      </c>
      <c r="DP56">
        <v>65880</v>
      </c>
      <c r="DQ56" s="16">
        <f t="shared" si="96"/>
        <v>1</v>
      </c>
      <c r="DR56">
        <v>1</v>
      </c>
      <c r="DS56">
        <v>1</v>
      </c>
      <c r="DT56">
        <v>1</v>
      </c>
      <c r="DU56">
        <v>1</v>
      </c>
      <c r="DV56">
        <v>1</v>
      </c>
      <c r="DW56">
        <v>1</v>
      </c>
      <c r="DX56">
        <v>65842</v>
      </c>
      <c r="DY56">
        <v>62789</v>
      </c>
      <c r="DZ56">
        <v>65842</v>
      </c>
      <c r="EA56">
        <v>65880</v>
      </c>
      <c r="EB56" s="16">
        <f t="shared" si="97"/>
        <v>0.99942319368548882</v>
      </c>
      <c r="EC56" s="16">
        <f t="shared" si="98"/>
        <v>0.95308136004857313</v>
      </c>
      <c r="ED56" s="16">
        <f t="shared" si="99"/>
        <v>0.99942319368548882</v>
      </c>
      <c r="EE56" s="16">
        <f t="shared" si="100"/>
        <v>1</v>
      </c>
      <c r="EF56">
        <v>1</v>
      </c>
      <c r="EG56">
        <v>1</v>
      </c>
      <c r="EH56">
        <v>1</v>
      </c>
      <c r="EI56">
        <v>1</v>
      </c>
      <c r="EJ56">
        <v>62106</v>
      </c>
      <c r="EK56">
        <v>55869</v>
      </c>
      <c r="EL56">
        <v>62278</v>
      </c>
      <c r="EM56">
        <v>61961</v>
      </c>
      <c r="EN56" s="16">
        <f t="shared" si="101"/>
        <v>0.94271402550091077</v>
      </c>
      <c r="EO56" s="16">
        <f t="shared" si="102"/>
        <v>0.84804189435336974</v>
      </c>
      <c r="EP56" s="16">
        <f t="shared" si="103"/>
        <v>0.94532483302975101</v>
      </c>
      <c r="EQ56" s="16">
        <f t="shared" si="104"/>
        <v>0.94051305403764418</v>
      </c>
      <c r="ER56">
        <v>1</v>
      </c>
      <c r="ES56">
        <v>1</v>
      </c>
      <c r="ET56">
        <v>1</v>
      </c>
      <c r="EU56">
        <v>1</v>
      </c>
      <c r="EV56">
        <v>1</v>
      </c>
      <c r="EW56">
        <v>1</v>
      </c>
      <c r="EX56">
        <v>64801</v>
      </c>
      <c r="EY56">
        <v>65714</v>
      </c>
      <c r="EZ56">
        <v>65880</v>
      </c>
      <c r="FA56">
        <v>65880</v>
      </c>
      <c r="FB56">
        <v>65648</v>
      </c>
      <c r="FC56">
        <v>65719</v>
      </c>
      <c r="FD56" s="16">
        <f t="shared" si="105"/>
        <v>0.98362173649058893</v>
      </c>
      <c r="FE56" s="16">
        <f t="shared" si="106"/>
        <v>0.99748026715239835</v>
      </c>
      <c r="FF56" s="16">
        <f t="shared" si="107"/>
        <v>1</v>
      </c>
      <c r="FG56" s="16">
        <f t="shared" si="108"/>
        <v>1</v>
      </c>
      <c r="FH56" s="16">
        <f t="shared" si="109"/>
        <v>0.99647844565877353</v>
      </c>
      <c r="FI56" s="16">
        <f t="shared" si="110"/>
        <v>0.99755616272009717</v>
      </c>
      <c r="FJ56">
        <v>1</v>
      </c>
      <c r="FK56">
        <v>42592</v>
      </c>
      <c r="FL56" s="16">
        <f t="shared" si="111"/>
        <v>0.64650880388585308</v>
      </c>
      <c r="FM56">
        <v>1</v>
      </c>
      <c r="FN56">
        <v>53856</v>
      </c>
      <c r="FO56" s="16">
        <f t="shared" si="112"/>
        <v>0.81748633879781418</v>
      </c>
      <c r="FP56">
        <v>0</v>
      </c>
      <c r="FQ56">
        <v>0</v>
      </c>
      <c r="FR56">
        <v>1</v>
      </c>
      <c r="FS56">
        <v>1</v>
      </c>
      <c r="FT56">
        <v>54623</v>
      </c>
      <c r="FU56" s="16">
        <f t="shared" si="113"/>
        <v>0.82912871888281725</v>
      </c>
      <c r="FV56">
        <v>1</v>
      </c>
      <c r="FW56">
        <v>1</v>
      </c>
      <c r="FX56">
        <v>2368</v>
      </c>
      <c r="FY56" s="16">
        <f t="shared" si="114"/>
        <v>3.5944140862173651E-2</v>
      </c>
      <c r="FZ56">
        <v>1</v>
      </c>
      <c r="GA56">
        <v>65880</v>
      </c>
      <c r="GB56" s="16">
        <f t="shared" si="115"/>
        <v>1</v>
      </c>
      <c r="GC56">
        <v>1</v>
      </c>
      <c r="GD56">
        <v>65880</v>
      </c>
      <c r="GE56" s="16">
        <f t="shared" si="116"/>
        <v>1</v>
      </c>
      <c r="GF56">
        <v>1</v>
      </c>
      <c r="GG56">
        <v>1</v>
      </c>
      <c r="GH56">
        <v>3825494</v>
      </c>
      <c r="GI56">
        <v>1</v>
      </c>
      <c r="GJ56">
        <v>3825494</v>
      </c>
      <c r="GK56" s="16">
        <f t="shared" si="117"/>
        <v>1</v>
      </c>
      <c r="GL56">
        <v>1</v>
      </c>
      <c r="GM56">
        <v>3825494</v>
      </c>
      <c r="GN56" s="16">
        <f t="shared" si="118"/>
        <v>1</v>
      </c>
      <c r="GO56">
        <v>1</v>
      </c>
      <c r="GP56">
        <v>2215802</v>
      </c>
      <c r="GQ56" s="16">
        <f t="shared" si="119"/>
        <v>0.57921983409201527</v>
      </c>
      <c r="GR56">
        <v>1</v>
      </c>
      <c r="GS56">
        <v>3774945</v>
      </c>
      <c r="GT56" s="16">
        <f t="shared" si="120"/>
        <v>0.98678628171943283</v>
      </c>
      <c r="GU56">
        <v>1</v>
      </c>
      <c r="GV56">
        <v>1025321</v>
      </c>
      <c r="GW56" s="16">
        <f t="shared" si="121"/>
        <v>0.2680231624987518</v>
      </c>
      <c r="GX56">
        <v>1</v>
      </c>
      <c r="GY56">
        <v>1</v>
      </c>
      <c r="GZ56">
        <v>1</v>
      </c>
      <c r="HA56">
        <v>3119036</v>
      </c>
      <c r="HB56" s="16">
        <f t="shared" si="122"/>
        <v>0.81532894836588421</v>
      </c>
      <c r="HC56">
        <v>1</v>
      </c>
      <c r="HD56">
        <v>3588843</v>
      </c>
      <c r="HE56" s="16">
        <f t="shared" si="123"/>
        <v>0.93813844695613169</v>
      </c>
      <c r="HF56">
        <v>1</v>
      </c>
      <c r="HG56">
        <v>1511304</v>
      </c>
      <c r="HH56" s="16">
        <f t="shared" si="124"/>
        <v>0.3950611345881081</v>
      </c>
      <c r="HI56">
        <v>1</v>
      </c>
      <c r="HJ56">
        <v>3053178</v>
      </c>
      <c r="HK56" s="16">
        <f t="shared" si="125"/>
        <v>0.79811339398258108</v>
      </c>
      <c r="HL56">
        <v>1</v>
      </c>
      <c r="HM56">
        <v>1</v>
      </c>
      <c r="HN56">
        <v>1</v>
      </c>
      <c r="HO56">
        <v>3825494</v>
      </c>
      <c r="HP56" s="16">
        <f t="shared" si="126"/>
        <v>1</v>
      </c>
      <c r="HQ56">
        <v>1</v>
      </c>
      <c r="HR56">
        <v>3825494</v>
      </c>
      <c r="HS56" s="16">
        <f t="shared" si="127"/>
        <v>1</v>
      </c>
      <c r="HT56">
        <v>1</v>
      </c>
      <c r="HU56">
        <v>3825494</v>
      </c>
      <c r="HV56" s="16">
        <f t="shared" si="128"/>
        <v>1</v>
      </c>
      <c r="HW56">
        <v>1</v>
      </c>
      <c r="HX56">
        <v>1</v>
      </c>
      <c r="HY56">
        <v>1</v>
      </c>
      <c r="HZ56">
        <v>1</v>
      </c>
      <c r="IA56">
        <v>1</v>
      </c>
      <c r="IB56">
        <v>1</v>
      </c>
      <c r="IC56">
        <v>177992</v>
      </c>
      <c r="ID56">
        <v>372147</v>
      </c>
      <c r="IE56" s="16">
        <f t="shared" si="129"/>
        <v>0.47828411891000061</v>
      </c>
      <c r="IF56">
        <v>20425</v>
      </c>
      <c r="IG56">
        <v>372065</v>
      </c>
      <c r="IH56" s="16">
        <f t="shared" si="130"/>
        <v>5.4896321879241532E-2</v>
      </c>
      <c r="II56">
        <v>6647</v>
      </c>
      <c r="IJ56">
        <v>250</v>
      </c>
      <c r="IK56" s="16">
        <f t="shared" si="131"/>
        <v>0.10009578544061302</v>
      </c>
      <c r="IL56">
        <v>23910</v>
      </c>
      <c r="IM56">
        <v>834</v>
      </c>
      <c r="IN56" s="16">
        <f t="shared" si="132"/>
        <v>0.35910832462556602</v>
      </c>
      <c r="IO56">
        <v>26724</v>
      </c>
      <c r="IP56">
        <v>875</v>
      </c>
      <c r="IQ56" s="16">
        <f t="shared" si="133"/>
        <v>0.40054278416347383</v>
      </c>
      <c r="IR56">
        <v>4368</v>
      </c>
      <c r="IS56">
        <v>682</v>
      </c>
      <c r="IT56" s="16">
        <f t="shared" si="134"/>
        <v>7.3290375014512951E-2</v>
      </c>
      <c r="IU56">
        <v>278</v>
      </c>
      <c r="IV56">
        <v>404</v>
      </c>
      <c r="IW56" s="16">
        <f t="shared" si="135"/>
        <v>9.8978288633461056E-3</v>
      </c>
      <c r="IX56">
        <v>1160</v>
      </c>
      <c r="IY56">
        <v>2772</v>
      </c>
      <c r="IZ56" s="16">
        <f t="shared" si="136"/>
        <v>5.7064901892488099E-2</v>
      </c>
      <c r="JA56" s="4">
        <f t="shared" si="149"/>
        <v>63087</v>
      </c>
      <c r="JB56" s="4">
        <f t="shared" si="150"/>
        <v>5817</v>
      </c>
      <c r="JC56">
        <v>1941532</v>
      </c>
      <c r="JD56">
        <v>1485449</v>
      </c>
      <c r="JE56">
        <v>122716</v>
      </c>
      <c r="JF56">
        <v>195781</v>
      </c>
      <c r="JG56">
        <v>32167</v>
      </c>
      <c r="JH56">
        <v>65993</v>
      </c>
      <c r="JI56">
        <v>36643</v>
      </c>
      <c r="JJ56">
        <v>51639</v>
      </c>
      <c r="JK56">
        <v>16344</v>
      </c>
      <c r="JL56">
        <v>28626</v>
      </c>
      <c r="JM56">
        <f t="shared" si="137"/>
        <v>2149402</v>
      </c>
      <c r="JN56">
        <f t="shared" si="138"/>
        <v>1827488</v>
      </c>
      <c r="JO56" s="16">
        <f t="shared" si="139"/>
        <v>0.90328938002290871</v>
      </c>
      <c r="JP56" s="16">
        <f t="shared" si="140"/>
        <v>0.8128365275175542</v>
      </c>
      <c r="JQ56" s="16">
        <f t="shared" si="141"/>
        <v>5.7093089147586165E-2</v>
      </c>
      <c r="JR56" s="16">
        <f t="shared" si="142"/>
        <v>0.10713120961669789</v>
      </c>
      <c r="JS56" s="16">
        <f t="shared" si="143"/>
        <v>1.4965557862140261E-2</v>
      </c>
      <c r="JT56" s="16">
        <f t="shared" si="144"/>
        <v>3.6111317830814761E-2</v>
      </c>
      <c r="JU56" s="16">
        <f t="shared" si="145"/>
        <v>1.7047997536058866E-2</v>
      </c>
      <c r="JV56" s="16">
        <f t="shared" si="146"/>
        <v>2.825682029102243E-2</v>
      </c>
      <c r="JW56" s="16">
        <f t="shared" si="147"/>
        <v>7.6039754313060098E-3</v>
      </c>
      <c r="JX56" s="16">
        <f t="shared" si="148"/>
        <v>1.5664124743910768E-2</v>
      </c>
      <c r="JY56">
        <v>1</v>
      </c>
      <c r="JZ56">
        <v>1</v>
      </c>
      <c r="KA56">
        <v>1</v>
      </c>
      <c r="KB56">
        <v>1</v>
      </c>
      <c r="KC56">
        <v>1</v>
      </c>
      <c r="KD56">
        <v>1</v>
      </c>
      <c r="KE56">
        <v>0</v>
      </c>
      <c r="KF56">
        <v>0</v>
      </c>
      <c r="KG56">
        <v>1</v>
      </c>
      <c r="KH56">
        <v>1</v>
      </c>
      <c r="KI56">
        <v>0</v>
      </c>
      <c r="KJ56">
        <v>1</v>
      </c>
      <c r="KK56">
        <v>1</v>
      </c>
      <c r="KL56">
        <v>1</v>
      </c>
      <c r="KM56">
        <v>1</v>
      </c>
      <c r="KN56">
        <v>1</v>
      </c>
      <c r="KO56">
        <v>0</v>
      </c>
      <c r="KP56">
        <v>1</v>
      </c>
      <c r="KQ56">
        <v>1</v>
      </c>
      <c r="KR56">
        <v>0</v>
      </c>
      <c r="KS56">
        <v>0</v>
      </c>
      <c r="KT56">
        <v>1</v>
      </c>
      <c r="KU56">
        <v>0</v>
      </c>
      <c r="KV56">
        <v>1</v>
      </c>
      <c r="KW56">
        <v>0</v>
      </c>
      <c r="KX56">
        <v>1</v>
      </c>
      <c r="KY56">
        <v>0</v>
      </c>
      <c r="KZ56">
        <v>1</v>
      </c>
      <c r="LA56">
        <v>0</v>
      </c>
      <c r="LB56">
        <v>1</v>
      </c>
      <c r="LC56">
        <v>0</v>
      </c>
      <c r="LD56">
        <v>1</v>
      </c>
      <c r="LE56">
        <v>0</v>
      </c>
      <c r="LF56">
        <v>1</v>
      </c>
      <c r="LG56">
        <v>0</v>
      </c>
      <c r="LH56">
        <v>1</v>
      </c>
      <c r="LI56">
        <v>0</v>
      </c>
      <c r="LJ56">
        <v>0</v>
      </c>
      <c r="LK56">
        <v>0</v>
      </c>
      <c r="LL56">
        <v>0</v>
      </c>
      <c r="LM56">
        <v>0</v>
      </c>
      <c r="LN56">
        <v>1</v>
      </c>
      <c r="LO56">
        <v>0</v>
      </c>
      <c r="LP56">
        <v>0</v>
      </c>
      <c r="LQ56">
        <v>0</v>
      </c>
      <c r="LR56">
        <v>1</v>
      </c>
      <c r="LS56">
        <v>1</v>
      </c>
      <c r="LT56">
        <v>1</v>
      </c>
      <c r="LU56" t="s">
        <v>1148</v>
      </c>
      <c r="LV56" t="s">
        <v>1148</v>
      </c>
      <c r="LW56">
        <v>1</v>
      </c>
      <c r="LX56">
        <v>1</v>
      </c>
      <c r="LY56">
        <v>1</v>
      </c>
      <c r="LZ56">
        <v>1</v>
      </c>
      <c r="MA56">
        <v>1</v>
      </c>
      <c r="MB56">
        <v>1</v>
      </c>
      <c r="MC56">
        <v>1</v>
      </c>
      <c r="MD56">
        <v>1</v>
      </c>
      <c r="ME56">
        <v>1</v>
      </c>
      <c r="MF56">
        <v>1</v>
      </c>
      <c r="MG56">
        <v>1</v>
      </c>
      <c r="MH56">
        <v>1</v>
      </c>
      <c r="MI56">
        <v>0</v>
      </c>
      <c r="MJ56" t="s">
        <v>1148</v>
      </c>
      <c r="MK56" t="s">
        <v>1148</v>
      </c>
      <c r="ML56" t="s">
        <v>1148</v>
      </c>
      <c r="MM56">
        <v>2</v>
      </c>
      <c r="MN56">
        <v>1</v>
      </c>
      <c r="MO56">
        <v>1</v>
      </c>
      <c r="MP56">
        <v>1</v>
      </c>
      <c r="MQ56" t="s">
        <v>1188</v>
      </c>
      <c r="MR56" t="s">
        <v>1187</v>
      </c>
      <c r="MS56" t="s">
        <v>1148</v>
      </c>
      <c r="MT56" t="s">
        <v>1186</v>
      </c>
      <c r="MU56" t="s">
        <v>1185</v>
      </c>
      <c r="MV56" t="s">
        <v>1148</v>
      </c>
      <c r="MW56">
        <v>1</v>
      </c>
      <c r="MX56" s="12">
        <v>42104.645771180556</v>
      </c>
      <c r="MY56" t="s">
        <v>1184</v>
      </c>
      <c r="MZ56" s="12">
        <v>42104.645771180556</v>
      </c>
      <c r="NA56" t="s">
        <v>1184</v>
      </c>
      <c r="NB56" s="12">
        <v>42104.645771180556</v>
      </c>
      <c r="NC56" t="s">
        <v>1184</v>
      </c>
    </row>
    <row r="57" spans="1:367" x14ac:dyDescent="0.3">
      <c r="A57" t="s">
        <v>1183</v>
      </c>
      <c r="B57">
        <v>1</v>
      </c>
      <c r="C57">
        <v>1</v>
      </c>
      <c r="D57">
        <v>1</v>
      </c>
      <c r="E57">
        <v>1</v>
      </c>
      <c r="F57">
        <v>1</v>
      </c>
      <c r="G57">
        <v>1</v>
      </c>
      <c r="H57">
        <v>1</v>
      </c>
      <c r="I57">
        <v>1</v>
      </c>
      <c r="J57">
        <v>1</v>
      </c>
      <c r="K57">
        <v>1</v>
      </c>
      <c r="L57">
        <v>1</v>
      </c>
      <c r="M57">
        <v>1</v>
      </c>
      <c r="N57">
        <v>1</v>
      </c>
      <c r="O57">
        <v>1</v>
      </c>
      <c r="P57">
        <v>1</v>
      </c>
      <c r="Q57">
        <v>1</v>
      </c>
      <c r="R57">
        <v>1</v>
      </c>
      <c r="S57">
        <v>1</v>
      </c>
      <c r="T57" t="s">
        <v>1148</v>
      </c>
      <c r="U57">
        <v>1</v>
      </c>
      <c r="V57" t="s">
        <v>1148</v>
      </c>
      <c r="W57" t="s">
        <v>1148</v>
      </c>
      <c r="X57" t="s">
        <v>1148</v>
      </c>
      <c r="Y57" t="s">
        <v>1148</v>
      </c>
      <c r="Z57" t="s">
        <v>1148</v>
      </c>
      <c r="AA57" t="s">
        <v>1148</v>
      </c>
      <c r="AB57" t="s">
        <v>1148</v>
      </c>
      <c r="AC57" t="s">
        <v>1148</v>
      </c>
      <c r="AD57">
        <v>1</v>
      </c>
      <c r="AE57">
        <v>1</v>
      </c>
      <c r="AF57">
        <v>1</v>
      </c>
      <c r="AG57">
        <v>1</v>
      </c>
      <c r="AH57">
        <v>1</v>
      </c>
      <c r="AI57">
        <v>1</v>
      </c>
      <c r="AJ57">
        <v>1</v>
      </c>
      <c r="AK57">
        <v>1</v>
      </c>
      <c r="AL57">
        <v>1</v>
      </c>
      <c r="AM57">
        <v>1</v>
      </c>
      <c r="AN57">
        <v>1</v>
      </c>
      <c r="AO57">
        <v>1</v>
      </c>
      <c r="AP57">
        <v>1</v>
      </c>
      <c r="AQ57">
        <v>1</v>
      </c>
      <c r="AR57">
        <v>1</v>
      </c>
      <c r="AS57">
        <v>0</v>
      </c>
      <c r="AT57">
        <v>2</v>
      </c>
      <c r="AU57" t="s">
        <v>1148</v>
      </c>
      <c r="AV57" s="13">
        <v>7614</v>
      </c>
      <c r="AW57">
        <v>3335</v>
      </c>
      <c r="AX57">
        <v>4033</v>
      </c>
      <c r="AY57" s="16">
        <f t="shared" si="77"/>
        <v>0.43800893091673232</v>
      </c>
      <c r="AZ57" s="16">
        <f t="shared" si="78"/>
        <v>0.96769109535066977</v>
      </c>
      <c r="BA57" s="13">
        <v>43617</v>
      </c>
      <c r="BB57">
        <v>44825</v>
      </c>
      <c r="BC57" s="16">
        <f t="shared" si="79"/>
        <v>1.0276956232661576</v>
      </c>
      <c r="BD57">
        <v>40357</v>
      </c>
      <c r="BE57" s="16">
        <f t="shared" si="151"/>
        <v>0.92525850012609767</v>
      </c>
      <c r="BF57" s="13">
        <v>52279</v>
      </c>
      <c r="BG57">
        <v>57410</v>
      </c>
      <c r="BH57" s="16">
        <f t="shared" si="80"/>
        <v>1.0981464832915702</v>
      </c>
      <c r="BI57">
        <v>36692</v>
      </c>
      <c r="BJ57" s="16">
        <f t="shared" si="81"/>
        <v>0.70184969108054862</v>
      </c>
      <c r="BK57" s="13">
        <v>438852</v>
      </c>
      <c r="BL57">
        <v>359010</v>
      </c>
      <c r="BM57" s="16">
        <f t="shared" si="82"/>
        <v>0.81806622733860157</v>
      </c>
      <c r="BN57">
        <v>221210</v>
      </c>
      <c r="BO57" s="16">
        <f t="shared" si="83"/>
        <v>0.50406515180516442</v>
      </c>
      <c r="BP57">
        <v>68</v>
      </c>
      <c r="BQ57">
        <v>58</v>
      </c>
      <c r="BR57">
        <v>64</v>
      </c>
      <c r="BS57">
        <v>25</v>
      </c>
      <c r="BT57">
        <v>76</v>
      </c>
      <c r="BU57">
        <v>34</v>
      </c>
      <c r="BV57">
        <v>64</v>
      </c>
      <c r="BW57">
        <v>32</v>
      </c>
      <c r="BX57" s="13">
        <v>10676</v>
      </c>
      <c r="BY57" s="13">
        <v>10676</v>
      </c>
      <c r="BZ57">
        <v>6173</v>
      </c>
      <c r="CA57">
        <v>6243</v>
      </c>
      <c r="CB57" s="16">
        <f t="shared" si="84"/>
        <v>0.57821281378793554</v>
      </c>
      <c r="CC57" s="16">
        <f t="shared" si="85"/>
        <v>0.58476957662045714</v>
      </c>
      <c r="CD57" s="17">
        <v>37505</v>
      </c>
      <c r="CE57" s="17">
        <v>37505</v>
      </c>
      <c r="CF57">
        <v>29188</v>
      </c>
      <c r="CG57">
        <v>29237</v>
      </c>
      <c r="CH57" s="16">
        <f t="shared" si="86"/>
        <v>0.77824290094654047</v>
      </c>
      <c r="CI57" s="16">
        <f t="shared" si="87"/>
        <v>0.77954939341421148</v>
      </c>
      <c r="CJ57" s="13">
        <v>18102</v>
      </c>
      <c r="CK57" s="13">
        <v>18102</v>
      </c>
      <c r="CL57">
        <v>3850</v>
      </c>
      <c r="CM57">
        <v>3910</v>
      </c>
      <c r="CN57" s="16">
        <f t="shared" si="88"/>
        <v>0.21268368136117555</v>
      </c>
      <c r="CO57" s="16">
        <f t="shared" si="89"/>
        <v>0.21599823223953155</v>
      </c>
      <c r="CP57" s="13">
        <v>19403</v>
      </c>
      <c r="CQ57" s="13">
        <v>19403</v>
      </c>
      <c r="CR57">
        <v>1873</v>
      </c>
      <c r="CS57">
        <v>1908</v>
      </c>
      <c r="CT57" s="16">
        <f t="shared" si="90"/>
        <v>9.6531464206565998E-2</v>
      </c>
      <c r="CU57" s="16">
        <f t="shared" si="91"/>
        <v>9.833530897283925E-2</v>
      </c>
      <c r="CV57">
        <v>6655</v>
      </c>
      <c r="CW57">
        <v>1</v>
      </c>
      <c r="CX57">
        <v>1</v>
      </c>
      <c r="CY57">
        <v>1</v>
      </c>
      <c r="CZ57">
        <v>1</v>
      </c>
      <c r="DA57">
        <v>6655</v>
      </c>
      <c r="DB57" s="16">
        <f t="shared" si="92"/>
        <v>1</v>
      </c>
      <c r="DC57">
        <v>1</v>
      </c>
      <c r="DD57">
        <v>4115</v>
      </c>
      <c r="DE57" s="16">
        <f t="shared" si="93"/>
        <v>0.61833208114199845</v>
      </c>
      <c r="DF57">
        <v>1</v>
      </c>
      <c r="DG57">
        <v>6655</v>
      </c>
      <c r="DH57" s="16">
        <f t="shared" si="94"/>
        <v>1</v>
      </c>
      <c r="DI57">
        <v>1</v>
      </c>
      <c r="DJ57">
        <v>1</v>
      </c>
      <c r="DK57">
        <v>1</v>
      </c>
      <c r="DL57">
        <v>1</v>
      </c>
      <c r="DM57">
        <v>6655</v>
      </c>
      <c r="DN57" s="16">
        <f t="shared" si="95"/>
        <v>1</v>
      </c>
      <c r="DO57">
        <v>1</v>
      </c>
      <c r="DP57">
        <v>6655</v>
      </c>
      <c r="DQ57" s="16">
        <f t="shared" si="96"/>
        <v>1</v>
      </c>
      <c r="DR57">
        <v>1</v>
      </c>
      <c r="DS57">
        <v>1</v>
      </c>
      <c r="DT57">
        <v>1</v>
      </c>
      <c r="DU57">
        <v>1</v>
      </c>
      <c r="DV57">
        <v>1</v>
      </c>
      <c r="DW57">
        <v>1</v>
      </c>
      <c r="DX57">
        <v>6540</v>
      </c>
      <c r="DY57">
        <v>3253</v>
      </c>
      <c r="DZ57">
        <v>4171</v>
      </c>
      <c r="EA57">
        <v>4074</v>
      </c>
      <c r="EB57" s="16">
        <f t="shared" si="97"/>
        <v>0.98271975957926372</v>
      </c>
      <c r="EC57" s="16">
        <f t="shared" si="98"/>
        <v>0.48880540946656648</v>
      </c>
      <c r="ED57" s="16">
        <f t="shared" si="99"/>
        <v>0.62674680691209617</v>
      </c>
      <c r="EE57" s="16">
        <f t="shared" si="100"/>
        <v>0.6121712997746056</v>
      </c>
      <c r="EF57">
        <v>1</v>
      </c>
      <c r="EG57">
        <v>1</v>
      </c>
      <c r="EH57">
        <v>1</v>
      </c>
      <c r="EI57">
        <v>1</v>
      </c>
      <c r="EJ57">
        <v>0</v>
      </c>
      <c r="EK57">
        <v>0</v>
      </c>
      <c r="EL57">
        <v>0</v>
      </c>
      <c r="EM57">
        <v>4781</v>
      </c>
      <c r="EN57" s="16">
        <f t="shared" si="101"/>
        <v>0</v>
      </c>
      <c r="EO57" s="16">
        <f t="shared" si="102"/>
        <v>0</v>
      </c>
      <c r="EP57" s="16">
        <f t="shared" si="103"/>
        <v>0</v>
      </c>
      <c r="EQ57" s="16">
        <f t="shared" si="104"/>
        <v>0.71840721262208862</v>
      </c>
      <c r="ER57">
        <v>1</v>
      </c>
      <c r="ES57">
        <v>1</v>
      </c>
      <c r="ET57">
        <v>1</v>
      </c>
      <c r="EU57">
        <v>1</v>
      </c>
      <c r="EV57">
        <v>1</v>
      </c>
      <c r="EW57">
        <v>1</v>
      </c>
      <c r="EX57">
        <v>6653</v>
      </c>
      <c r="EY57">
        <v>6655</v>
      </c>
      <c r="EZ57">
        <v>6653</v>
      </c>
      <c r="FA57">
        <v>5976</v>
      </c>
      <c r="FB57">
        <v>6651</v>
      </c>
      <c r="FC57">
        <v>6640</v>
      </c>
      <c r="FD57" s="16">
        <f t="shared" si="105"/>
        <v>0.99969947407963933</v>
      </c>
      <c r="FE57" s="16">
        <f t="shared" si="106"/>
        <v>1</v>
      </c>
      <c r="FF57" s="16">
        <f t="shared" si="107"/>
        <v>0.99969947407963933</v>
      </c>
      <c r="FG57" s="16">
        <f t="shared" si="108"/>
        <v>0.89797145003756573</v>
      </c>
      <c r="FH57" s="16">
        <f t="shared" si="109"/>
        <v>0.99939894815927877</v>
      </c>
      <c r="FI57" s="16">
        <f t="shared" si="110"/>
        <v>0.99774605559729523</v>
      </c>
      <c r="FJ57">
        <v>1</v>
      </c>
      <c r="FK57">
        <v>1769</v>
      </c>
      <c r="FL57" s="16">
        <f t="shared" si="111"/>
        <v>0.26581517655897824</v>
      </c>
      <c r="FM57">
        <v>1</v>
      </c>
      <c r="FN57">
        <v>463</v>
      </c>
      <c r="FO57" s="16">
        <f t="shared" si="112"/>
        <v>6.9571750563486107E-2</v>
      </c>
      <c r="FP57">
        <v>1</v>
      </c>
      <c r="FQ57">
        <v>1</v>
      </c>
      <c r="FR57">
        <v>1</v>
      </c>
      <c r="FS57">
        <v>1</v>
      </c>
      <c r="FT57">
        <v>3608</v>
      </c>
      <c r="FU57" s="16">
        <f t="shared" si="113"/>
        <v>0.54214876033057846</v>
      </c>
      <c r="FV57">
        <v>0</v>
      </c>
      <c r="FW57">
        <v>1</v>
      </c>
      <c r="FX57">
        <v>21</v>
      </c>
      <c r="FY57" s="16">
        <f t="shared" si="114"/>
        <v>3.1555221637866266E-3</v>
      </c>
      <c r="FZ57">
        <v>1</v>
      </c>
      <c r="GA57">
        <v>6655</v>
      </c>
      <c r="GB57" s="16">
        <f t="shared" si="115"/>
        <v>1</v>
      </c>
      <c r="GC57">
        <v>0</v>
      </c>
      <c r="GD57" t="s">
        <v>1148</v>
      </c>
      <c r="GE57" s="16" t="str">
        <f t="shared" si="116"/>
        <v>No Data</v>
      </c>
      <c r="GF57">
        <v>1</v>
      </c>
      <c r="GG57">
        <v>1</v>
      </c>
      <c r="GH57">
        <v>230141</v>
      </c>
      <c r="GI57">
        <v>1</v>
      </c>
      <c r="GJ57">
        <v>230141</v>
      </c>
      <c r="GK57" s="16">
        <f t="shared" si="117"/>
        <v>1</v>
      </c>
      <c r="GL57">
        <v>1</v>
      </c>
      <c r="GM57">
        <v>230141</v>
      </c>
      <c r="GN57" s="16">
        <f t="shared" si="118"/>
        <v>1</v>
      </c>
      <c r="GO57">
        <v>1</v>
      </c>
      <c r="GP57">
        <v>229675</v>
      </c>
      <c r="GQ57" s="16">
        <f t="shared" si="119"/>
        <v>0.99797515436189121</v>
      </c>
      <c r="GR57">
        <v>1</v>
      </c>
      <c r="GS57">
        <v>227905</v>
      </c>
      <c r="GT57" s="16">
        <f t="shared" si="120"/>
        <v>0.99028421706692848</v>
      </c>
      <c r="GU57">
        <v>1</v>
      </c>
      <c r="GV57">
        <v>180454</v>
      </c>
      <c r="GW57" s="16">
        <f t="shared" si="121"/>
        <v>0.78410192012722635</v>
      </c>
      <c r="GX57">
        <v>1</v>
      </c>
      <c r="GY57">
        <v>1</v>
      </c>
      <c r="GZ57">
        <v>1</v>
      </c>
      <c r="HA57">
        <v>153117</v>
      </c>
      <c r="HB57" s="16">
        <f t="shared" si="122"/>
        <v>0.66531821796203194</v>
      </c>
      <c r="HC57">
        <v>1</v>
      </c>
      <c r="HD57">
        <v>183355</v>
      </c>
      <c r="HE57" s="16">
        <f t="shared" si="123"/>
        <v>0.79670723599880078</v>
      </c>
      <c r="HF57">
        <v>0</v>
      </c>
      <c r="HG57" t="s">
        <v>1148</v>
      </c>
      <c r="HH57" s="16" t="str">
        <f t="shared" si="124"/>
        <v>No Data</v>
      </c>
      <c r="HI57">
        <v>1</v>
      </c>
      <c r="HJ57">
        <v>22962</v>
      </c>
      <c r="HK57" s="16">
        <f t="shared" si="125"/>
        <v>9.9773617043464657E-2</v>
      </c>
      <c r="HL57">
        <v>1</v>
      </c>
      <c r="HM57">
        <v>1</v>
      </c>
      <c r="HN57">
        <v>0</v>
      </c>
      <c r="HO57" t="s">
        <v>1148</v>
      </c>
      <c r="HP57" s="16" t="str">
        <f t="shared" si="126"/>
        <v>No Data</v>
      </c>
      <c r="HQ57">
        <v>1</v>
      </c>
      <c r="HR57">
        <v>144814</v>
      </c>
      <c r="HS57" s="16">
        <f t="shared" si="127"/>
        <v>0.62924033527272416</v>
      </c>
      <c r="HT57">
        <v>1</v>
      </c>
      <c r="HU57">
        <v>230076</v>
      </c>
      <c r="HV57" s="16">
        <f t="shared" si="128"/>
        <v>0.99971756444962001</v>
      </c>
      <c r="HW57">
        <v>1</v>
      </c>
      <c r="HX57">
        <v>1</v>
      </c>
      <c r="HY57">
        <v>1</v>
      </c>
      <c r="HZ57">
        <v>1</v>
      </c>
      <c r="IA57">
        <v>1</v>
      </c>
      <c r="IB57">
        <v>1</v>
      </c>
      <c r="IC57">
        <v>140550</v>
      </c>
      <c r="ID57">
        <v>171479</v>
      </c>
      <c r="IE57" s="16">
        <f t="shared" si="129"/>
        <v>0.81963389103038853</v>
      </c>
      <c r="IF57">
        <v>137572</v>
      </c>
      <c r="IG57">
        <v>168309</v>
      </c>
      <c r="IH57" s="16">
        <f t="shared" si="130"/>
        <v>0.8173775615088914</v>
      </c>
      <c r="II57">
        <v>0</v>
      </c>
      <c r="IJ57">
        <v>57</v>
      </c>
      <c r="IK57" s="16">
        <f t="shared" si="131"/>
        <v>5.7263411693791438E-3</v>
      </c>
      <c r="IL57">
        <v>16</v>
      </c>
      <c r="IM57">
        <v>793</v>
      </c>
      <c r="IN57" s="16">
        <f t="shared" si="132"/>
        <v>8.1273859754872418E-2</v>
      </c>
      <c r="IO57">
        <v>255</v>
      </c>
      <c r="IP57">
        <v>797</v>
      </c>
      <c r="IQ57" s="16">
        <f t="shared" si="133"/>
        <v>0.10568615631906771</v>
      </c>
      <c r="IR57">
        <v>1705</v>
      </c>
      <c r="IS57">
        <v>2162</v>
      </c>
      <c r="IT57" s="16">
        <f t="shared" si="134"/>
        <v>0.38848704038577458</v>
      </c>
      <c r="IU57">
        <v>384</v>
      </c>
      <c r="IV57">
        <v>659</v>
      </c>
      <c r="IW57" s="16">
        <f t="shared" si="135"/>
        <v>0.10478199718706048</v>
      </c>
      <c r="IX57">
        <v>150</v>
      </c>
      <c r="IY57">
        <v>2976</v>
      </c>
      <c r="IZ57" s="16">
        <f t="shared" si="136"/>
        <v>0.31404460518384569</v>
      </c>
      <c r="JA57" s="4">
        <f t="shared" si="149"/>
        <v>2510</v>
      </c>
      <c r="JB57" s="4">
        <f t="shared" si="150"/>
        <v>7444</v>
      </c>
      <c r="JC57">
        <v>135133</v>
      </c>
      <c r="JD57">
        <v>31109</v>
      </c>
      <c r="JE57">
        <v>22122</v>
      </c>
      <c r="JF57">
        <v>21960</v>
      </c>
      <c r="JG57">
        <v>4565</v>
      </c>
      <c r="JH57">
        <v>8572</v>
      </c>
      <c r="JI57">
        <v>3168</v>
      </c>
      <c r="JJ57">
        <v>3614</v>
      </c>
      <c r="JK57">
        <v>9177</v>
      </c>
      <c r="JL57">
        <v>3530</v>
      </c>
      <c r="JM57">
        <f t="shared" si="137"/>
        <v>174165</v>
      </c>
      <c r="JN57">
        <f t="shared" si="138"/>
        <v>68785</v>
      </c>
      <c r="JO57" s="16">
        <f t="shared" si="139"/>
        <v>0.77589067837969738</v>
      </c>
      <c r="JP57" s="16">
        <f t="shared" si="140"/>
        <v>0.45226430180998767</v>
      </c>
      <c r="JQ57" s="16">
        <f t="shared" si="141"/>
        <v>0.12701748342089397</v>
      </c>
      <c r="JR57" s="16">
        <f t="shared" si="142"/>
        <v>0.3192556516682416</v>
      </c>
      <c r="JS57" s="16">
        <f t="shared" si="143"/>
        <v>2.6210777136623318E-2</v>
      </c>
      <c r="JT57" s="16">
        <f t="shared" si="144"/>
        <v>0.12462019335610962</v>
      </c>
      <c r="JU57" s="16">
        <f t="shared" si="145"/>
        <v>1.818964774782534E-2</v>
      </c>
      <c r="JV57" s="16">
        <f t="shared" si="146"/>
        <v>5.2540524823726106E-2</v>
      </c>
      <c r="JW57" s="16">
        <f t="shared" si="147"/>
        <v>5.2691413314959953E-2</v>
      </c>
      <c r="JX57" s="16">
        <f t="shared" si="148"/>
        <v>5.1319328341935012E-2</v>
      </c>
      <c r="JY57">
        <v>1</v>
      </c>
      <c r="JZ57">
        <v>1</v>
      </c>
      <c r="KA57">
        <v>1</v>
      </c>
      <c r="KB57">
        <v>1</v>
      </c>
      <c r="KC57">
        <v>1</v>
      </c>
      <c r="KD57">
        <v>1</v>
      </c>
      <c r="KE57">
        <v>1</v>
      </c>
      <c r="KF57">
        <v>1</v>
      </c>
      <c r="KG57">
        <v>1</v>
      </c>
      <c r="KH57">
        <v>1</v>
      </c>
      <c r="KI57">
        <v>0</v>
      </c>
      <c r="KJ57">
        <v>1</v>
      </c>
      <c r="KK57">
        <v>1</v>
      </c>
      <c r="KL57">
        <v>1</v>
      </c>
      <c r="KM57">
        <v>1</v>
      </c>
      <c r="KN57">
        <v>1</v>
      </c>
      <c r="KO57">
        <v>1</v>
      </c>
      <c r="KP57">
        <v>1</v>
      </c>
      <c r="KQ57">
        <v>0</v>
      </c>
      <c r="KR57">
        <v>0</v>
      </c>
      <c r="KS57">
        <v>1</v>
      </c>
      <c r="KT57">
        <v>1</v>
      </c>
      <c r="KU57">
        <v>1</v>
      </c>
      <c r="KV57">
        <v>1</v>
      </c>
      <c r="KW57">
        <v>1</v>
      </c>
      <c r="KX57">
        <v>1</v>
      </c>
      <c r="KY57">
        <v>0</v>
      </c>
      <c r="KZ57">
        <v>0</v>
      </c>
      <c r="LA57">
        <v>1</v>
      </c>
      <c r="LB57">
        <v>1</v>
      </c>
      <c r="LC57">
        <v>0</v>
      </c>
      <c r="LD57">
        <v>0</v>
      </c>
      <c r="LE57">
        <v>0</v>
      </c>
      <c r="LF57">
        <v>0</v>
      </c>
      <c r="LG57">
        <v>1</v>
      </c>
      <c r="LH57">
        <v>1</v>
      </c>
      <c r="LI57">
        <v>0</v>
      </c>
      <c r="LJ57">
        <v>0</v>
      </c>
      <c r="LK57">
        <v>0</v>
      </c>
      <c r="LL57">
        <v>0</v>
      </c>
      <c r="LM57">
        <v>0</v>
      </c>
      <c r="LN57">
        <v>0</v>
      </c>
      <c r="LO57">
        <v>0</v>
      </c>
      <c r="LP57">
        <v>0</v>
      </c>
      <c r="LQ57">
        <v>1</v>
      </c>
      <c r="LR57">
        <v>1</v>
      </c>
      <c r="LS57">
        <v>1</v>
      </c>
      <c r="LT57">
        <v>1</v>
      </c>
      <c r="LU57">
        <v>1</v>
      </c>
      <c r="LV57">
        <v>1</v>
      </c>
      <c r="LW57">
        <v>1</v>
      </c>
      <c r="LX57">
        <v>1</v>
      </c>
      <c r="LY57">
        <v>1</v>
      </c>
      <c r="LZ57">
        <v>1</v>
      </c>
      <c r="MA57">
        <v>1</v>
      </c>
      <c r="MB57">
        <v>1</v>
      </c>
      <c r="MC57">
        <v>1</v>
      </c>
      <c r="MD57">
        <v>1</v>
      </c>
      <c r="ME57">
        <v>1</v>
      </c>
      <c r="MF57">
        <v>1</v>
      </c>
      <c r="MG57">
        <v>1</v>
      </c>
      <c r="MH57">
        <v>1</v>
      </c>
      <c r="MI57">
        <v>1</v>
      </c>
      <c r="MJ57">
        <v>1</v>
      </c>
      <c r="MK57" t="s">
        <v>1148</v>
      </c>
      <c r="ML57" t="s">
        <v>1148</v>
      </c>
      <c r="MM57">
        <v>3</v>
      </c>
      <c r="MN57">
        <v>0</v>
      </c>
      <c r="MO57">
        <v>1</v>
      </c>
      <c r="MP57">
        <v>0</v>
      </c>
      <c r="MQ57" t="s">
        <v>1148</v>
      </c>
      <c r="MR57" t="s">
        <v>1182</v>
      </c>
      <c r="MS57" t="s">
        <v>1148</v>
      </c>
      <c r="MT57" t="s">
        <v>1148</v>
      </c>
      <c r="MU57" t="s">
        <v>1181</v>
      </c>
      <c r="MV57" t="s">
        <v>1148</v>
      </c>
      <c r="MW57">
        <v>1</v>
      </c>
      <c r="MX57" s="12">
        <v>42093.72281890046</v>
      </c>
      <c r="MY57" t="s">
        <v>1180</v>
      </c>
      <c r="MZ57" s="12">
        <v>42093.72281890046</v>
      </c>
      <c r="NA57" t="s">
        <v>1180</v>
      </c>
      <c r="NB57" s="12">
        <v>42093.72281890046</v>
      </c>
      <c r="NC57" t="s">
        <v>1180</v>
      </c>
    </row>
    <row r="58" spans="1:367" x14ac:dyDescent="0.3">
      <c r="A58" t="s">
        <v>1179</v>
      </c>
      <c r="B58">
        <v>1</v>
      </c>
      <c r="C58" s="6">
        <v>0</v>
      </c>
      <c r="D58">
        <v>0</v>
      </c>
      <c r="E58" t="s">
        <v>1148</v>
      </c>
      <c r="F58" t="s">
        <v>1148</v>
      </c>
      <c r="G58" t="s">
        <v>1148</v>
      </c>
      <c r="H58" t="s">
        <v>1148</v>
      </c>
      <c r="I58" t="s">
        <v>1148</v>
      </c>
      <c r="J58" t="s">
        <v>1148</v>
      </c>
      <c r="K58">
        <v>1</v>
      </c>
      <c r="L58" t="s">
        <v>1148</v>
      </c>
      <c r="M58" t="s">
        <v>1148</v>
      </c>
      <c r="N58" t="s">
        <v>1148</v>
      </c>
      <c r="O58" t="s">
        <v>1148</v>
      </c>
      <c r="P58" t="s">
        <v>1148</v>
      </c>
      <c r="Q58" t="s">
        <v>1148</v>
      </c>
      <c r="R58" t="s">
        <v>1148</v>
      </c>
      <c r="S58" t="s">
        <v>1148</v>
      </c>
      <c r="T58" t="s">
        <v>1148</v>
      </c>
      <c r="U58">
        <v>1</v>
      </c>
      <c r="V58" t="s">
        <v>1148</v>
      </c>
      <c r="W58">
        <v>1</v>
      </c>
      <c r="X58" t="s">
        <v>1148</v>
      </c>
      <c r="Y58" t="s">
        <v>1148</v>
      </c>
      <c r="Z58" t="s">
        <v>1148</v>
      </c>
      <c r="AA58" t="s">
        <v>1148</v>
      </c>
      <c r="AB58" t="s">
        <v>1148</v>
      </c>
      <c r="AC58" t="s">
        <v>1148</v>
      </c>
      <c r="AD58">
        <v>1</v>
      </c>
      <c r="AE58" t="s">
        <v>1148</v>
      </c>
      <c r="AF58" t="s">
        <v>1148</v>
      </c>
      <c r="AG58" t="s">
        <v>1148</v>
      </c>
      <c r="AH58" t="s">
        <v>1148</v>
      </c>
      <c r="AI58">
        <v>0</v>
      </c>
      <c r="AJ58">
        <v>0</v>
      </c>
      <c r="AK58">
        <v>0</v>
      </c>
      <c r="AL58">
        <v>0</v>
      </c>
      <c r="AM58">
        <v>0</v>
      </c>
      <c r="AN58">
        <v>0</v>
      </c>
      <c r="AO58" t="s">
        <v>1148</v>
      </c>
      <c r="AP58">
        <v>0</v>
      </c>
      <c r="AQ58">
        <v>0</v>
      </c>
      <c r="AR58">
        <v>0</v>
      </c>
      <c r="AS58" t="s">
        <v>1148</v>
      </c>
      <c r="AT58" t="s">
        <v>1148</v>
      </c>
      <c r="AU58" t="s">
        <v>1148</v>
      </c>
      <c r="AV58" s="13">
        <v>906</v>
      </c>
      <c r="AW58" t="s">
        <v>1148</v>
      </c>
      <c r="AX58" t="s">
        <v>1148</v>
      </c>
      <c r="AY58" s="16" t="str">
        <f t="shared" si="77"/>
        <v>No Data</v>
      </c>
      <c r="AZ58" s="16" t="str">
        <f t="shared" si="78"/>
        <v>No Data</v>
      </c>
      <c r="BA58" s="13">
        <v>5133</v>
      </c>
      <c r="BB58" t="s">
        <v>1148</v>
      </c>
      <c r="BC58" s="16" t="str">
        <f t="shared" si="79"/>
        <v>No Data</v>
      </c>
      <c r="BD58" t="s">
        <v>1148</v>
      </c>
      <c r="BE58" s="16" t="str">
        <f t="shared" si="151"/>
        <v>No Data</v>
      </c>
      <c r="BF58" s="13">
        <v>6933</v>
      </c>
      <c r="BG58" t="s">
        <v>1148</v>
      </c>
      <c r="BH58" s="16" t="str">
        <f t="shared" si="80"/>
        <v>No Data</v>
      </c>
      <c r="BI58" t="s">
        <v>1148</v>
      </c>
      <c r="BJ58" s="16" t="str">
        <f t="shared" si="81"/>
        <v>No Data</v>
      </c>
      <c r="BK58" s="13">
        <v>36516</v>
      </c>
      <c r="BL58" t="s">
        <v>1148</v>
      </c>
      <c r="BM58" s="16" t="str">
        <f t="shared" si="82"/>
        <v>No Data</v>
      </c>
      <c r="BN58" t="s">
        <v>1148</v>
      </c>
      <c r="BO58" s="16" t="str">
        <f t="shared" si="83"/>
        <v>No Data</v>
      </c>
      <c r="BP58" t="s">
        <v>1148</v>
      </c>
      <c r="BQ58" t="s">
        <v>1148</v>
      </c>
      <c r="BR58" t="s">
        <v>1148</v>
      </c>
      <c r="BS58" t="s">
        <v>1148</v>
      </c>
      <c r="BT58" t="s">
        <v>1148</v>
      </c>
      <c r="BU58" t="s">
        <v>1148</v>
      </c>
      <c r="BV58" t="s">
        <v>1148</v>
      </c>
      <c r="BW58" t="s">
        <v>1148</v>
      </c>
      <c r="BX58" s="13">
        <v>1283</v>
      </c>
      <c r="BY58" s="13">
        <v>1283</v>
      </c>
      <c r="BZ58" t="s">
        <v>1148</v>
      </c>
      <c r="CA58" t="s">
        <v>1148</v>
      </c>
      <c r="CB58" s="16" t="str">
        <f t="shared" si="84"/>
        <v>No Data</v>
      </c>
      <c r="CC58" s="16" t="str">
        <f t="shared" si="85"/>
        <v>No Data</v>
      </c>
      <c r="CD58" s="13">
        <v>5121.6333333333332</v>
      </c>
      <c r="CE58" s="13">
        <v>5121.6333333333332</v>
      </c>
      <c r="CF58" t="s">
        <v>1148</v>
      </c>
      <c r="CG58" t="s">
        <v>1148</v>
      </c>
      <c r="CH58" s="16" t="str">
        <f t="shared" si="86"/>
        <v>No Data</v>
      </c>
      <c r="CI58" s="16" t="str">
        <f t="shared" si="87"/>
        <v>No Data</v>
      </c>
      <c r="CJ58" s="13">
        <v>2592</v>
      </c>
      <c r="CK58" s="13">
        <v>2592</v>
      </c>
      <c r="CL58" t="s">
        <v>1148</v>
      </c>
      <c r="CM58" t="s">
        <v>1148</v>
      </c>
      <c r="CN58" s="16" t="str">
        <f t="shared" si="88"/>
        <v>No Data</v>
      </c>
      <c r="CO58" s="16" t="str">
        <f t="shared" si="89"/>
        <v>No Data</v>
      </c>
      <c r="CP58" s="13">
        <v>2530</v>
      </c>
      <c r="CQ58" s="13">
        <v>2530</v>
      </c>
      <c r="CR58" t="s">
        <v>1148</v>
      </c>
      <c r="CS58" t="s">
        <v>1148</v>
      </c>
      <c r="CT58" s="16" t="str">
        <f t="shared" si="90"/>
        <v>No Data</v>
      </c>
      <c r="CU58" s="16" t="str">
        <f t="shared" si="91"/>
        <v>No Data</v>
      </c>
      <c r="CV58" t="s">
        <v>1148</v>
      </c>
      <c r="CW58" t="s">
        <v>1148</v>
      </c>
      <c r="CX58" t="s">
        <v>1148</v>
      </c>
      <c r="CY58" t="s">
        <v>1148</v>
      </c>
      <c r="CZ58" t="s">
        <v>1148</v>
      </c>
      <c r="DA58" t="s">
        <v>1148</v>
      </c>
      <c r="DB58" s="16" t="str">
        <f t="shared" si="92"/>
        <v>No Data</v>
      </c>
      <c r="DC58" t="s">
        <v>1148</v>
      </c>
      <c r="DD58" t="s">
        <v>1148</v>
      </c>
      <c r="DE58" s="16" t="str">
        <f t="shared" si="93"/>
        <v>No Data</v>
      </c>
      <c r="DF58" t="s">
        <v>1148</v>
      </c>
      <c r="DG58" t="s">
        <v>1148</v>
      </c>
      <c r="DH58" s="16" t="str">
        <f t="shared" si="94"/>
        <v>No Data</v>
      </c>
      <c r="DI58" t="s">
        <v>1148</v>
      </c>
      <c r="DJ58" t="s">
        <v>1148</v>
      </c>
      <c r="DK58" t="s">
        <v>1148</v>
      </c>
      <c r="DL58" t="s">
        <v>1148</v>
      </c>
      <c r="DM58" t="s">
        <v>1148</v>
      </c>
      <c r="DN58" s="16" t="str">
        <f t="shared" si="95"/>
        <v>No Data</v>
      </c>
      <c r="DO58" t="s">
        <v>1148</v>
      </c>
      <c r="DP58" t="s">
        <v>1148</v>
      </c>
      <c r="DQ58" s="16" t="str">
        <f t="shared" si="96"/>
        <v>No Data</v>
      </c>
      <c r="DR58" t="s">
        <v>1148</v>
      </c>
      <c r="DS58" t="s">
        <v>1148</v>
      </c>
      <c r="DT58" t="s">
        <v>1148</v>
      </c>
      <c r="DU58" t="s">
        <v>1148</v>
      </c>
      <c r="DV58" t="s">
        <v>1148</v>
      </c>
      <c r="DW58" t="s">
        <v>1148</v>
      </c>
      <c r="DX58" t="s">
        <v>1148</v>
      </c>
      <c r="DY58" t="s">
        <v>1148</v>
      </c>
      <c r="DZ58" t="s">
        <v>1148</v>
      </c>
      <c r="EA58" t="s">
        <v>1148</v>
      </c>
      <c r="EB58" s="16" t="str">
        <f t="shared" si="97"/>
        <v>No Data</v>
      </c>
      <c r="EC58" s="16" t="str">
        <f t="shared" si="98"/>
        <v>No Data</v>
      </c>
      <c r="ED58" s="16" t="str">
        <f t="shared" si="99"/>
        <v>No Data</v>
      </c>
      <c r="EE58" s="16" t="str">
        <f t="shared" si="100"/>
        <v>No Data</v>
      </c>
      <c r="EF58" t="s">
        <v>1148</v>
      </c>
      <c r="EG58" t="s">
        <v>1148</v>
      </c>
      <c r="EH58" t="s">
        <v>1148</v>
      </c>
      <c r="EI58" t="s">
        <v>1148</v>
      </c>
      <c r="EJ58" t="s">
        <v>1148</v>
      </c>
      <c r="EK58" t="s">
        <v>1148</v>
      </c>
      <c r="EL58" t="s">
        <v>1148</v>
      </c>
      <c r="EM58" t="s">
        <v>1148</v>
      </c>
      <c r="EN58" s="16" t="str">
        <f t="shared" si="101"/>
        <v>No Data</v>
      </c>
      <c r="EO58" s="16" t="str">
        <f t="shared" si="102"/>
        <v>No Data</v>
      </c>
      <c r="EP58" s="16" t="str">
        <f t="shared" si="103"/>
        <v>No Data</v>
      </c>
      <c r="EQ58" s="16" t="str">
        <f t="shared" si="104"/>
        <v>No Data</v>
      </c>
      <c r="ER58" t="s">
        <v>1148</v>
      </c>
      <c r="ES58" t="s">
        <v>1148</v>
      </c>
      <c r="ET58" t="s">
        <v>1148</v>
      </c>
      <c r="EU58" t="s">
        <v>1148</v>
      </c>
      <c r="EV58" t="s">
        <v>1148</v>
      </c>
      <c r="EW58" t="s">
        <v>1148</v>
      </c>
      <c r="EX58" t="s">
        <v>1148</v>
      </c>
      <c r="EY58" t="s">
        <v>1148</v>
      </c>
      <c r="EZ58" t="s">
        <v>1148</v>
      </c>
      <c r="FA58" t="s">
        <v>1148</v>
      </c>
      <c r="FB58" t="s">
        <v>1148</v>
      </c>
      <c r="FC58" t="s">
        <v>1148</v>
      </c>
      <c r="FD58" s="16" t="str">
        <f t="shared" si="105"/>
        <v>No Data</v>
      </c>
      <c r="FE58" s="16" t="str">
        <f t="shared" si="106"/>
        <v>No Data</v>
      </c>
      <c r="FF58" s="16" t="str">
        <f t="shared" si="107"/>
        <v>No Data</v>
      </c>
      <c r="FG58" s="16" t="str">
        <f t="shared" si="108"/>
        <v>No Data</v>
      </c>
      <c r="FH58" s="16" t="str">
        <f t="shared" si="109"/>
        <v>No Data</v>
      </c>
      <c r="FI58" s="16" t="str">
        <f t="shared" si="110"/>
        <v>No Data</v>
      </c>
      <c r="FJ58" t="s">
        <v>1148</v>
      </c>
      <c r="FK58" t="s">
        <v>1148</v>
      </c>
      <c r="FL58" s="16" t="str">
        <f t="shared" si="111"/>
        <v>No Data</v>
      </c>
      <c r="FM58" t="s">
        <v>1148</v>
      </c>
      <c r="FN58" t="s">
        <v>1148</v>
      </c>
      <c r="FO58" s="16" t="str">
        <f t="shared" si="112"/>
        <v>No Data</v>
      </c>
      <c r="FP58" t="s">
        <v>1148</v>
      </c>
      <c r="FQ58" t="s">
        <v>1148</v>
      </c>
      <c r="FR58" t="s">
        <v>1148</v>
      </c>
      <c r="FS58" t="s">
        <v>1148</v>
      </c>
      <c r="FT58" t="s">
        <v>1148</v>
      </c>
      <c r="FU58" s="16" t="str">
        <f t="shared" si="113"/>
        <v>No Data</v>
      </c>
      <c r="FV58" t="s">
        <v>1148</v>
      </c>
      <c r="FW58" t="s">
        <v>1148</v>
      </c>
      <c r="FX58" t="s">
        <v>1148</v>
      </c>
      <c r="FY58" s="16" t="str">
        <f t="shared" si="114"/>
        <v>No Data</v>
      </c>
      <c r="FZ58" t="s">
        <v>1148</v>
      </c>
      <c r="GA58" t="s">
        <v>1148</v>
      </c>
      <c r="GB58" s="16" t="str">
        <f t="shared" si="115"/>
        <v>No Data</v>
      </c>
      <c r="GC58" t="s">
        <v>1148</v>
      </c>
      <c r="GD58" t="s">
        <v>1148</v>
      </c>
      <c r="GE58" s="16" t="str">
        <f t="shared" si="116"/>
        <v>No Data</v>
      </c>
      <c r="GF58" t="s">
        <v>1148</v>
      </c>
      <c r="GG58" t="s">
        <v>1148</v>
      </c>
      <c r="GH58" t="s">
        <v>1148</v>
      </c>
      <c r="GI58" t="s">
        <v>1148</v>
      </c>
      <c r="GJ58" t="s">
        <v>1148</v>
      </c>
      <c r="GK58" s="16" t="str">
        <f t="shared" si="117"/>
        <v>No Data</v>
      </c>
      <c r="GL58" t="s">
        <v>1148</v>
      </c>
      <c r="GM58" t="s">
        <v>1148</v>
      </c>
      <c r="GN58" s="16" t="str">
        <f t="shared" si="118"/>
        <v>No Data</v>
      </c>
      <c r="GO58" t="s">
        <v>1148</v>
      </c>
      <c r="GP58" t="s">
        <v>1148</v>
      </c>
      <c r="GQ58" s="16" t="str">
        <f t="shared" si="119"/>
        <v>No Data</v>
      </c>
      <c r="GR58" t="s">
        <v>1148</v>
      </c>
      <c r="GS58" t="s">
        <v>1148</v>
      </c>
      <c r="GT58" s="16" t="str">
        <f t="shared" si="120"/>
        <v>No Data</v>
      </c>
      <c r="GU58" t="s">
        <v>1148</v>
      </c>
      <c r="GV58" t="s">
        <v>1148</v>
      </c>
      <c r="GW58" s="16" t="str">
        <f t="shared" si="121"/>
        <v>No Data</v>
      </c>
      <c r="GX58" t="s">
        <v>1148</v>
      </c>
      <c r="GY58" t="s">
        <v>1148</v>
      </c>
      <c r="GZ58" t="s">
        <v>1148</v>
      </c>
      <c r="HA58" t="s">
        <v>1148</v>
      </c>
      <c r="HB58" s="16" t="str">
        <f t="shared" si="122"/>
        <v>No Data</v>
      </c>
      <c r="HC58" t="s">
        <v>1148</v>
      </c>
      <c r="HD58" t="s">
        <v>1148</v>
      </c>
      <c r="HE58" s="16" t="str">
        <f t="shared" si="123"/>
        <v>No Data</v>
      </c>
      <c r="HF58" t="s">
        <v>1148</v>
      </c>
      <c r="HG58" t="s">
        <v>1148</v>
      </c>
      <c r="HH58" s="16" t="str">
        <f t="shared" si="124"/>
        <v>No Data</v>
      </c>
      <c r="HI58" t="s">
        <v>1148</v>
      </c>
      <c r="HJ58" t="s">
        <v>1148</v>
      </c>
      <c r="HK58" s="16" t="str">
        <f t="shared" si="125"/>
        <v>No Data</v>
      </c>
      <c r="HL58" t="s">
        <v>1148</v>
      </c>
      <c r="HM58" t="s">
        <v>1148</v>
      </c>
      <c r="HN58" t="s">
        <v>1148</v>
      </c>
      <c r="HO58" t="s">
        <v>1148</v>
      </c>
      <c r="HP58" s="16" t="str">
        <f t="shared" si="126"/>
        <v>No Data</v>
      </c>
      <c r="HQ58" t="s">
        <v>1148</v>
      </c>
      <c r="HR58" t="s">
        <v>1148</v>
      </c>
      <c r="HS58" s="16" t="str">
        <f t="shared" si="127"/>
        <v>No Data</v>
      </c>
      <c r="HT58" t="s">
        <v>1148</v>
      </c>
      <c r="HU58" t="s">
        <v>1148</v>
      </c>
      <c r="HV58" s="16" t="str">
        <f t="shared" si="128"/>
        <v>No Data</v>
      </c>
      <c r="HW58" t="s">
        <v>1148</v>
      </c>
      <c r="HX58" t="s">
        <v>1148</v>
      </c>
      <c r="HY58" t="s">
        <v>1148</v>
      </c>
      <c r="HZ58" t="s">
        <v>1148</v>
      </c>
      <c r="IA58" t="s">
        <v>1148</v>
      </c>
      <c r="IB58" t="s">
        <v>1148</v>
      </c>
      <c r="IC58" t="s">
        <v>1148</v>
      </c>
      <c r="ID58" t="s">
        <v>1148</v>
      </c>
      <c r="IE58" s="16" t="str">
        <f t="shared" si="129"/>
        <v>No Data</v>
      </c>
      <c r="IF58" t="s">
        <v>1148</v>
      </c>
      <c r="IG58" t="s">
        <v>1148</v>
      </c>
      <c r="IH58" s="16" t="str">
        <f t="shared" si="130"/>
        <v>No Data</v>
      </c>
      <c r="II58" t="s">
        <v>1148</v>
      </c>
      <c r="IJ58" t="s">
        <v>1148</v>
      </c>
      <c r="IK58" s="16" t="str">
        <f t="shared" si="131"/>
        <v>No Data</v>
      </c>
      <c r="IL58" t="s">
        <v>1148</v>
      </c>
      <c r="IM58" t="s">
        <v>1148</v>
      </c>
      <c r="IN58" s="16" t="str">
        <f t="shared" si="132"/>
        <v>No Data</v>
      </c>
      <c r="IO58" t="s">
        <v>1148</v>
      </c>
      <c r="IP58" t="s">
        <v>1148</v>
      </c>
      <c r="IQ58" s="16" t="str">
        <f t="shared" si="133"/>
        <v>No Data</v>
      </c>
      <c r="IR58" t="s">
        <v>1148</v>
      </c>
      <c r="IS58" t="s">
        <v>1148</v>
      </c>
      <c r="IT58" s="16" t="str">
        <f t="shared" si="134"/>
        <v>No Data</v>
      </c>
      <c r="IU58" t="s">
        <v>1148</v>
      </c>
      <c r="IV58" t="s">
        <v>1148</v>
      </c>
      <c r="IW58" s="16" t="str">
        <f t="shared" si="135"/>
        <v>No Data</v>
      </c>
      <c r="IX58" t="s">
        <v>1148</v>
      </c>
      <c r="IY58" t="s">
        <v>1148</v>
      </c>
      <c r="IZ58" s="16" t="str">
        <f t="shared" si="136"/>
        <v>No Data</v>
      </c>
      <c r="JA58" s="4" t="str">
        <f t="shared" si="149"/>
        <v>No Data</v>
      </c>
      <c r="JB58" s="4" t="str">
        <f t="shared" si="150"/>
        <v>No Data</v>
      </c>
      <c r="JC58" t="s">
        <v>1148</v>
      </c>
      <c r="JD58" t="s">
        <v>1148</v>
      </c>
      <c r="JE58" t="s">
        <v>1148</v>
      </c>
      <c r="JF58" t="s">
        <v>1148</v>
      </c>
      <c r="JG58" t="s">
        <v>1148</v>
      </c>
      <c r="JH58" t="s">
        <v>1148</v>
      </c>
      <c r="JI58" t="s">
        <v>1148</v>
      </c>
      <c r="JJ58" t="s">
        <v>1148</v>
      </c>
      <c r="JK58" t="s">
        <v>1148</v>
      </c>
      <c r="JL58" t="s">
        <v>1148</v>
      </c>
      <c r="JM58" t="str">
        <f t="shared" si="137"/>
        <v>No Data</v>
      </c>
      <c r="JN58" t="str">
        <f t="shared" si="138"/>
        <v>No Data</v>
      </c>
      <c r="JO58" s="16" t="str">
        <f t="shared" si="139"/>
        <v>No Data</v>
      </c>
      <c r="JP58" s="16" t="str">
        <f t="shared" si="140"/>
        <v>No Data</v>
      </c>
      <c r="JQ58" s="16" t="str">
        <f t="shared" si="141"/>
        <v>No Data</v>
      </c>
      <c r="JR58" s="16" t="str">
        <f t="shared" si="142"/>
        <v>No Data</v>
      </c>
      <c r="JS58" s="16" t="str">
        <f t="shared" si="143"/>
        <v>No Data</v>
      </c>
      <c r="JT58" s="16" t="str">
        <f t="shared" si="144"/>
        <v>No Data</v>
      </c>
      <c r="JU58" s="16" t="str">
        <f t="shared" si="145"/>
        <v>No Data</v>
      </c>
      <c r="JV58" s="16" t="str">
        <f t="shared" si="146"/>
        <v>No Data</v>
      </c>
      <c r="JW58" s="16" t="str">
        <f t="shared" si="147"/>
        <v>No Data</v>
      </c>
      <c r="JX58" s="16" t="str">
        <f t="shared" si="148"/>
        <v>No Data</v>
      </c>
      <c r="JY58">
        <v>0</v>
      </c>
      <c r="JZ58">
        <v>0</v>
      </c>
      <c r="KA58">
        <v>0</v>
      </c>
      <c r="KB58">
        <v>0</v>
      </c>
      <c r="KC58">
        <v>0</v>
      </c>
      <c r="KD58">
        <v>0</v>
      </c>
      <c r="KE58">
        <v>0</v>
      </c>
      <c r="KF58">
        <v>0</v>
      </c>
      <c r="KG58">
        <v>0</v>
      </c>
      <c r="KH58">
        <v>0</v>
      </c>
      <c r="KI58">
        <v>0</v>
      </c>
      <c r="KJ58">
        <v>0</v>
      </c>
      <c r="KK58">
        <v>0</v>
      </c>
      <c r="KL58">
        <v>0</v>
      </c>
      <c r="KM58">
        <v>0</v>
      </c>
      <c r="KN58">
        <v>0</v>
      </c>
      <c r="KO58" t="s">
        <v>1171</v>
      </c>
      <c r="KP58" t="s">
        <v>1171</v>
      </c>
      <c r="KQ58" t="s">
        <v>1171</v>
      </c>
      <c r="KR58" t="s">
        <v>1171</v>
      </c>
      <c r="KS58" t="s">
        <v>1171</v>
      </c>
      <c r="KT58" t="s">
        <v>1171</v>
      </c>
      <c r="KU58" t="s">
        <v>1171</v>
      </c>
      <c r="KV58" t="s">
        <v>1171</v>
      </c>
      <c r="KW58" t="s">
        <v>1171</v>
      </c>
      <c r="KX58" t="s">
        <v>1171</v>
      </c>
      <c r="KY58" t="s">
        <v>1171</v>
      </c>
      <c r="KZ58" t="s">
        <v>1171</v>
      </c>
      <c r="LA58" t="s">
        <v>1171</v>
      </c>
      <c r="LB58" t="s">
        <v>1171</v>
      </c>
      <c r="LC58" t="s">
        <v>1171</v>
      </c>
      <c r="LD58" t="s">
        <v>1171</v>
      </c>
      <c r="LE58" t="s">
        <v>1171</v>
      </c>
      <c r="LF58" t="s">
        <v>1171</v>
      </c>
      <c r="LG58" t="s">
        <v>1171</v>
      </c>
      <c r="LH58" t="s">
        <v>1171</v>
      </c>
      <c r="LI58" t="s">
        <v>1171</v>
      </c>
      <c r="LJ58" t="s">
        <v>1171</v>
      </c>
      <c r="LK58" t="s">
        <v>1171</v>
      </c>
      <c r="LL58" t="s">
        <v>1171</v>
      </c>
      <c r="LM58" t="s">
        <v>1171</v>
      </c>
      <c r="LN58" t="s">
        <v>1171</v>
      </c>
      <c r="LO58" t="s">
        <v>1171</v>
      </c>
      <c r="LP58" t="s">
        <v>1171</v>
      </c>
      <c r="LQ58" t="s">
        <v>1171</v>
      </c>
      <c r="LR58" t="s">
        <v>1171</v>
      </c>
      <c r="LS58" t="s">
        <v>1148</v>
      </c>
      <c r="LT58" t="s">
        <v>1148</v>
      </c>
      <c r="LU58" t="s">
        <v>1148</v>
      </c>
      <c r="LV58" t="s">
        <v>1148</v>
      </c>
      <c r="LW58" t="s">
        <v>1148</v>
      </c>
      <c r="LX58" t="s">
        <v>1148</v>
      </c>
      <c r="LY58" t="s">
        <v>1148</v>
      </c>
      <c r="LZ58" t="s">
        <v>1148</v>
      </c>
      <c r="MA58" t="s">
        <v>1148</v>
      </c>
      <c r="MB58" t="s">
        <v>1148</v>
      </c>
      <c r="MC58" t="s">
        <v>1148</v>
      </c>
      <c r="MD58" t="s">
        <v>1148</v>
      </c>
      <c r="ME58" t="s">
        <v>1148</v>
      </c>
      <c r="MF58" t="s">
        <v>1148</v>
      </c>
      <c r="MG58" t="s">
        <v>1148</v>
      </c>
      <c r="MH58" t="s">
        <v>1148</v>
      </c>
      <c r="MI58" t="s">
        <v>1148</v>
      </c>
      <c r="MJ58" t="s">
        <v>1148</v>
      </c>
      <c r="MK58" t="s">
        <v>1148</v>
      </c>
      <c r="ML58" t="s">
        <v>1148</v>
      </c>
      <c r="MM58" t="s">
        <v>1148</v>
      </c>
      <c r="MN58" t="s">
        <v>1148</v>
      </c>
      <c r="MO58" t="s">
        <v>1148</v>
      </c>
      <c r="MP58" t="s">
        <v>1148</v>
      </c>
      <c r="MQ58" t="s">
        <v>1178</v>
      </c>
      <c r="MR58" t="s">
        <v>1148</v>
      </c>
      <c r="MS58" t="s">
        <v>1148</v>
      </c>
      <c r="MT58" t="s">
        <v>1148</v>
      </c>
      <c r="MU58" t="s">
        <v>1148</v>
      </c>
      <c r="MV58" t="s">
        <v>1148</v>
      </c>
      <c r="MW58">
        <v>0</v>
      </c>
      <c r="MX58" s="12" t="s">
        <v>1148</v>
      </c>
      <c r="MY58" t="s">
        <v>1148</v>
      </c>
      <c r="MZ58" s="12">
        <v>42089.817892094907</v>
      </c>
      <c r="NA58" t="s">
        <v>1177</v>
      </c>
      <c r="NB58" s="12">
        <v>42089.817892094907</v>
      </c>
      <c r="NC58" t="s">
        <v>1177</v>
      </c>
    </row>
    <row r="59" spans="1:367" x14ac:dyDescent="0.3">
      <c r="A59" t="s">
        <v>1176</v>
      </c>
      <c r="B59">
        <v>1</v>
      </c>
      <c r="C59">
        <v>0</v>
      </c>
      <c r="D59">
        <v>1</v>
      </c>
      <c r="E59">
        <v>0</v>
      </c>
      <c r="F59" t="s">
        <v>1148</v>
      </c>
      <c r="G59">
        <v>1</v>
      </c>
      <c r="H59">
        <v>0</v>
      </c>
      <c r="I59">
        <v>1</v>
      </c>
      <c r="J59">
        <v>0</v>
      </c>
      <c r="K59">
        <v>1</v>
      </c>
      <c r="L59">
        <v>1</v>
      </c>
      <c r="M59">
        <v>0</v>
      </c>
      <c r="N59">
        <v>0</v>
      </c>
      <c r="O59" t="s">
        <v>1148</v>
      </c>
      <c r="P59">
        <v>1</v>
      </c>
      <c r="Q59">
        <v>0</v>
      </c>
      <c r="R59">
        <v>0</v>
      </c>
      <c r="S59" t="s">
        <v>1148</v>
      </c>
      <c r="T59" t="s">
        <v>1148</v>
      </c>
      <c r="U59">
        <v>1</v>
      </c>
      <c r="V59" t="s">
        <v>1148</v>
      </c>
      <c r="W59">
        <v>1</v>
      </c>
      <c r="X59" t="s">
        <v>1148</v>
      </c>
      <c r="Y59" t="s">
        <v>1148</v>
      </c>
      <c r="Z59" t="s">
        <v>1148</v>
      </c>
      <c r="AA59" t="s">
        <v>1148</v>
      </c>
      <c r="AB59" t="s">
        <v>1175</v>
      </c>
      <c r="AC59" t="s">
        <v>1148</v>
      </c>
      <c r="AD59">
        <v>1</v>
      </c>
      <c r="AE59">
        <v>1</v>
      </c>
      <c r="AF59">
        <v>1</v>
      </c>
      <c r="AG59">
        <v>0</v>
      </c>
      <c r="AH59" t="s">
        <v>1148</v>
      </c>
      <c r="AI59">
        <v>1</v>
      </c>
      <c r="AJ59">
        <v>1</v>
      </c>
      <c r="AK59">
        <v>1</v>
      </c>
      <c r="AL59">
        <v>1</v>
      </c>
      <c r="AM59">
        <v>1</v>
      </c>
      <c r="AN59">
        <v>0</v>
      </c>
      <c r="AO59">
        <v>0</v>
      </c>
      <c r="AP59">
        <v>0</v>
      </c>
      <c r="AQ59">
        <v>0</v>
      </c>
      <c r="AR59">
        <v>0</v>
      </c>
      <c r="AS59">
        <v>0</v>
      </c>
      <c r="AT59">
        <v>2</v>
      </c>
      <c r="AU59" t="s">
        <v>1148</v>
      </c>
      <c r="AV59" s="13">
        <v>2787</v>
      </c>
      <c r="AW59">
        <v>0</v>
      </c>
      <c r="AX59">
        <v>788</v>
      </c>
      <c r="AY59" s="16">
        <f t="shared" si="77"/>
        <v>0</v>
      </c>
      <c r="AZ59" s="16">
        <f t="shared" si="78"/>
        <v>0.28274129888769284</v>
      </c>
      <c r="BA59" s="13">
        <v>15791</v>
      </c>
      <c r="BB59">
        <v>11855</v>
      </c>
      <c r="BC59" s="16">
        <f t="shared" si="79"/>
        <v>0.75074409473750869</v>
      </c>
      <c r="BD59">
        <v>10420</v>
      </c>
      <c r="BE59" s="16">
        <f t="shared" si="151"/>
        <v>0.65986954594389213</v>
      </c>
      <c r="BF59" s="13">
        <v>19328</v>
      </c>
      <c r="BG59">
        <v>19872</v>
      </c>
      <c r="BH59" s="16">
        <f t="shared" si="80"/>
        <v>1.0281456953642385</v>
      </c>
      <c r="BI59">
        <v>6831</v>
      </c>
      <c r="BJ59" s="16">
        <f t="shared" si="81"/>
        <v>0.35342508278145696</v>
      </c>
      <c r="BK59" s="13">
        <v>108293</v>
      </c>
      <c r="BL59">
        <v>47279</v>
      </c>
      <c r="BM59" s="16">
        <f t="shared" si="82"/>
        <v>0.43658408207363358</v>
      </c>
      <c r="BN59">
        <v>27042</v>
      </c>
      <c r="BO59" s="16">
        <f t="shared" si="83"/>
        <v>0.24971143102508933</v>
      </c>
      <c r="BP59">
        <v>8</v>
      </c>
      <c r="BQ59">
        <v>28</v>
      </c>
      <c r="BR59">
        <v>4</v>
      </c>
      <c r="BS59">
        <v>5</v>
      </c>
      <c r="BT59">
        <v>7</v>
      </c>
      <c r="BU59">
        <v>36</v>
      </c>
      <c r="BV59">
        <v>6</v>
      </c>
      <c r="BW59">
        <v>36</v>
      </c>
      <c r="BX59" s="13">
        <v>3948</v>
      </c>
      <c r="BY59" s="13">
        <v>3948</v>
      </c>
      <c r="BZ59">
        <v>282</v>
      </c>
      <c r="CA59">
        <v>290</v>
      </c>
      <c r="CB59" s="16">
        <f t="shared" si="84"/>
        <v>7.1428571428571425E-2</v>
      </c>
      <c r="CC59" s="16">
        <f t="shared" si="85"/>
        <v>7.3454913880445796E-2</v>
      </c>
      <c r="CD59" s="13">
        <v>13755.099999999999</v>
      </c>
      <c r="CE59" s="13">
        <v>13755.099999999999</v>
      </c>
      <c r="CF59">
        <v>5448</v>
      </c>
      <c r="CG59">
        <v>5483</v>
      </c>
      <c r="CH59" s="16">
        <f t="shared" si="86"/>
        <v>0.39607127538149489</v>
      </c>
      <c r="CI59" s="16">
        <f t="shared" si="87"/>
        <v>0.39861578614477544</v>
      </c>
      <c r="CJ59" s="13">
        <v>6653</v>
      </c>
      <c r="CK59" s="13">
        <v>6653</v>
      </c>
      <c r="CL59" t="s">
        <v>1148</v>
      </c>
      <c r="CM59">
        <v>574</v>
      </c>
      <c r="CN59" s="16" t="str">
        <f t="shared" si="88"/>
        <v>No Data</v>
      </c>
      <c r="CO59" s="16">
        <f t="shared" si="89"/>
        <v>8.6276867578536004E-2</v>
      </c>
      <c r="CP59" s="13">
        <v>7102</v>
      </c>
      <c r="CQ59" s="13">
        <v>7102</v>
      </c>
      <c r="CR59" t="s">
        <v>1148</v>
      </c>
      <c r="CS59">
        <v>97</v>
      </c>
      <c r="CT59" s="16" t="str">
        <f t="shared" si="90"/>
        <v>No Data</v>
      </c>
      <c r="CU59" s="16">
        <f t="shared" si="91"/>
        <v>1.3658124471979723E-2</v>
      </c>
      <c r="CV59">
        <v>764</v>
      </c>
      <c r="CW59">
        <v>1</v>
      </c>
      <c r="CX59">
        <v>1</v>
      </c>
      <c r="CY59">
        <v>1</v>
      </c>
      <c r="CZ59">
        <v>1</v>
      </c>
      <c r="DA59">
        <v>764</v>
      </c>
      <c r="DB59" s="16">
        <f t="shared" si="92"/>
        <v>1</v>
      </c>
      <c r="DC59">
        <v>1</v>
      </c>
      <c r="DD59">
        <v>391</v>
      </c>
      <c r="DE59" s="16">
        <f t="shared" si="93"/>
        <v>0.51178010471204194</v>
      </c>
      <c r="DF59">
        <v>1</v>
      </c>
      <c r="DG59">
        <v>764</v>
      </c>
      <c r="DH59" s="16">
        <f t="shared" si="94"/>
        <v>1</v>
      </c>
      <c r="DI59">
        <v>1</v>
      </c>
      <c r="DJ59">
        <v>1</v>
      </c>
      <c r="DK59">
        <v>1</v>
      </c>
      <c r="DL59">
        <v>1</v>
      </c>
      <c r="DM59">
        <v>764</v>
      </c>
      <c r="DN59" s="16">
        <f t="shared" si="95"/>
        <v>1</v>
      </c>
      <c r="DO59">
        <v>1</v>
      </c>
      <c r="DP59">
        <v>764</v>
      </c>
      <c r="DQ59" s="16">
        <f t="shared" si="96"/>
        <v>1</v>
      </c>
      <c r="DR59">
        <v>1</v>
      </c>
      <c r="DS59">
        <v>1</v>
      </c>
      <c r="DT59">
        <v>1</v>
      </c>
      <c r="DU59">
        <v>1</v>
      </c>
      <c r="DV59">
        <v>1</v>
      </c>
      <c r="DW59">
        <v>1</v>
      </c>
      <c r="DX59">
        <v>764</v>
      </c>
      <c r="DY59">
        <v>1</v>
      </c>
      <c r="DZ59">
        <v>764</v>
      </c>
      <c r="EA59">
        <v>764</v>
      </c>
      <c r="EB59" s="16">
        <f t="shared" si="97"/>
        <v>1</v>
      </c>
      <c r="EC59" s="16">
        <f t="shared" si="98"/>
        <v>1.3089005235602095E-3</v>
      </c>
      <c r="ED59" s="16">
        <f t="shared" si="99"/>
        <v>1</v>
      </c>
      <c r="EE59" s="16">
        <f t="shared" si="100"/>
        <v>1</v>
      </c>
      <c r="EF59">
        <v>1</v>
      </c>
      <c r="EG59">
        <v>1</v>
      </c>
      <c r="EH59">
        <v>1</v>
      </c>
      <c r="EI59">
        <v>1</v>
      </c>
      <c r="EJ59">
        <v>715</v>
      </c>
      <c r="EK59">
        <v>79</v>
      </c>
      <c r="EL59">
        <v>350</v>
      </c>
      <c r="EM59">
        <v>482</v>
      </c>
      <c r="EN59" s="16">
        <f t="shared" si="101"/>
        <v>0.93586387434554974</v>
      </c>
      <c r="EO59" s="16">
        <f t="shared" si="102"/>
        <v>0.10340314136125654</v>
      </c>
      <c r="EP59" s="16">
        <f t="shared" si="103"/>
        <v>0.45811518324607331</v>
      </c>
      <c r="EQ59" s="16">
        <f t="shared" si="104"/>
        <v>0.63089005235602091</v>
      </c>
      <c r="ER59">
        <v>1</v>
      </c>
      <c r="ES59">
        <v>1</v>
      </c>
      <c r="ET59">
        <v>1</v>
      </c>
      <c r="EU59">
        <v>1</v>
      </c>
      <c r="EV59">
        <v>1</v>
      </c>
      <c r="EW59">
        <v>1</v>
      </c>
      <c r="EX59">
        <v>763</v>
      </c>
      <c r="EY59">
        <v>763</v>
      </c>
      <c r="EZ59">
        <v>763</v>
      </c>
      <c r="FA59">
        <v>0</v>
      </c>
      <c r="FB59">
        <v>763</v>
      </c>
      <c r="FC59">
        <v>763</v>
      </c>
      <c r="FD59" s="16">
        <f t="shared" si="105"/>
        <v>0.99869109947643975</v>
      </c>
      <c r="FE59" s="16">
        <f t="shared" si="106"/>
        <v>0.99869109947643975</v>
      </c>
      <c r="FF59" s="16">
        <f t="shared" si="107"/>
        <v>0.99869109947643975</v>
      </c>
      <c r="FG59" s="16">
        <f t="shared" si="108"/>
        <v>0</v>
      </c>
      <c r="FH59" s="16">
        <f t="shared" si="109"/>
        <v>0.99869109947643975</v>
      </c>
      <c r="FI59" s="16">
        <f t="shared" si="110"/>
        <v>0.99869109947643975</v>
      </c>
      <c r="FJ59">
        <v>1</v>
      </c>
      <c r="FK59">
        <v>752</v>
      </c>
      <c r="FL59" s="16">
        <f t="shared" si="111"/>
        <v>0.98429319371727753</v>
      </c>
      <c r="FM59">
        <v>1</v>
      </c>
      <c r="FN59">
        <v>752</v>
      </c>
      <c r="FO59" s="16">
        <f t="shared" si="112"/>
        <v>0.98429319371727753</v>
      </c>
      <c r="FP59">
        <v>1</v>
      </c>
      <c r="FQ59">
        <v>1</v>
      </c>
      <c r="FR59">
        <v>1</v>
      </c>
      <c r="FS59">
        <v>1</v>
      </c>
      <c r="FT59">
        <v>680</v>
      </c>
      <c r="FU59" s="16">
        <f t="shared" si="113"/>
        <v>0.89005235602094246</v>
      </c>
      <c r="FV59">
        <v>1</v>
      </c>
      <c r="FW59">
        <v>1</v>
      </c>
      <c r="FX59">
        <v>3</v>
      </c>
      <c r="FY59" s="16">
        <f t="shared" si="114"/>
        <v>3.9267015706806281E-3</v>
      </c>
      <c r="FZ59">
        <v>0</v>
      </c>
      <c r="GA59" t="s">
        <v>1148</v>
      </c>
      <c r="GB59" s="16" t="str">
        <f t="shared" si="115"/>
        <v>No Data</v>
      </c>
      <c r="GC59">
        <v>1</v>
      </c>
      <c r="GD59">
        <v>764</v>
      </c>
      <c r="GE59" s="16">
        <f t="shared" si="116"/>
        <v>1</v>
      </c>
      <c r="GF59">
        <v>1</v>
      </c>
      <c r="GG59">
        <v>1</v>
      </c>
      <c r="GH59">
        <v>31296</v>
      </c>
      <c r="GI59">
        <v>1</v>
      </c>
      <c r="GJ59">
        <v>31296</v>
      </c>
      <c r="GK59" s="16">
        <f t="shared" si="117"/>
        <v>1</v>
      </c>
      <c r="GL59">
        <v>1</v>
      </c>
      <c r="GM59">
        <v>31296</v>
      </c>
      <c r="GN59" s="16">
        <f t="shared" si="118"/>
        <v>1</v>
      </c>
      <c r="GO59">
        <v>1</v>
      </c>
      <c r="GP59">
        <v>31059</v>
      </c>
      <c r="GQ59" s="16">
        <f t="shared" si="119"/>
        <v>0.99242714723926384</v>
      </c>
      <c r="GR59">
        <v>1</v>
      </c>
      <c r="GS59">
        <v>31059</v>
      </c>
      <c r="GT59" s="16">
        <f t="shared" si="120"/>
        <v>0.99242714723926384</v>
      </c>
      <c r="GU59">
        <v>1</v>
      </c>
      <c r="GV59">
        <v>31059</v>
      </c>
      <c r="GW59" s="16">
        <f t="shared" si="121"/>
        <v>0.99242714723926384</v>
      </c>
      <c r="GX59">
        <v>1</v>
      </c>
      <c r="GY59">
        <v>1</v>
      </c>
      <c r="GZ59">
        <v>1</v>
      </c>
      <c r="HA59">
        <v>31060</v>
      </c>
      <c r="HB59" s="16">
        <f t="shared" si="122"/>
        <v>0.99245910020449901</v>
      </c>
      <c r="HC59">
        <v>1</v>
      </c>
      <c r="HD59">
        <v>31060</v>
      </c>
      <c r="HE59" s="16">
        <f t="shared" si="123"/>
        <v>0.99245910020449901</v>
      </c>
      <c r="HF59">
        <v>1</v>
      </c>
      <c r="HG59">
        <v>0</v>
      </c>
      <c r="HH59" s="16">
        <f t="shared" si="124"/>
        <v>0</v>
      </c>
      <c r="HI59">
        <v>1</v>
      </c>
      <c r="HJ59">
        <v>31055</v>
      </c>
      <c r="HK59" s="16">
        <f t="shared" si="125"/>
        <v>0.99229933537832316</v>
      </c>
      <c r="HL59">
        <v>1</v>
      </c>
      <c r="HM59">
        <v>1</v>
      </c>
      <c r="HN59">
        <v>1</v>
      </c>
      <c r="HO59">
        <v>29835</v>
      </c>
      <c r="HP59" s="16">
        <f t="shared" si="126"/>
        <v>0.95331671779141103</v>
      </c>
      <c r="HQ59">
        <v>1</v>
      </c>
      <c r="HR59">
        <v>29835</v>
      </c>
      <c r="HS59" s="16">
        <f t="shared" si="127"/>
        <v>0.95331671779141103</v>
      </c>
      <c r="HT59">
        <v>1</v>
      </c>
      <c r="HU59">
        <v>29835</v>
      </c>
      <c r="HV59" s="16">
        <f t="shared" si="128"/>
        <v>0.95331671779141103</v>
      </c>
      <c r="HW59">
        <v>1</v>
      </c>
      <c r="HX59">
        <v>1</v>
      </c>
      <c r="HY59">
        <v>1</v>
      </c>
      <c r="HZ59">
        <v>1</v>
      </c>
      <c r="IA59">
        <v>1</v>
      </c>
      <c r="IB59">
        <v>1</v>
      </c>
      <c r="IC59">
        <v>23447</v>
      </c>
      <c r="ID59">
        <v>23447</v>
      </c>
      <c r="IE59" s="16">
        <f t="shared" si="129"/>
        <v>1</v>
      </c>
      <c r="IF59">
        <v>2941</v>
      </c>
      <c r="IG59">
        <v>2941</v>
      </c>
      <c r="IH59" s="16">
        <f t="shared" si="130"/>
        <v>1</v>
      </c>
      <c r="II59">
        <v>0</v>
      </c>
      <c r="IJ59">
        <v>0</v>
      </c>
      <c r="IK59" s="16">
        <f t="shared" si="131"/>
        <v>0</v>
      </c>
      <c r="IL59">
        <v>0</v>
      </c>
      <c r="IM59">
        <v>0</v>
      </c>
      <c r="IN59" s="16">
        <f t="shared" si="132"/>
        <v>0</v>
      </c>
      <c r="IO59">
        <v>0</v>
      </c>
      <c r="IP59">
        <v>13</v>
      </c>
      <c r="IQ59" s="16">
        <f t="shared" si="133"/>
        <v>1.699346405228758E-2</v>
      </c>
      <c r="IR59">
        <v>0</v>
      </c>
      <c r="IS59">
        <v>34</v>
      </c>
      <c r="IT59" s="16">
        <f t="shared" si="134"/>
        <v>4.4444444444444446E-2</v>
      </c>
      <c r="IU59">
        <v>0</v>
      </c>
      <c r="IV59">
        <v>97</v>
      </c>
      <c r="IW59" s="16">
        <f t="shared" si="135"/>
        <v>0.12679738562091503</v>
      </c>
      <c r="IX59">
        <v>0</v>
      </c>
      <c r="IY59">
        <v>621</v>
      </c>
      <c r="IZ59" s="16">
        <f t="shared" si="136"/>
        <v>0.81176470588235294</v>
      </c>
      <c r="JA59" s="4">
        <f t="shared" si="149"/>
        <v>0</v>
      </c>
      <c r="JB59" s="4">
        <f t="shared" si="150"/>
        <v>765</v>
      </c>
      <c r="JC59">
        <v>17879</v>
      </c>
      <c r="JD59">
        <v>2138</v>
      </c>
      <c r="JE59">
        <v>5491</v>
      </c>
      <c r="JF59">
        <v>1407</v>
      </c>
      <c r="JG59">
        <v>1186</v>
      </c>
      <c r="JH59">
        <v>871</v>
      </c>
      <c r="JI59">
        <v>913</v>
      </c>
      <c r="JJ59">
        <v>162</v>
      </c>
      <c r="JK59">
        <v>1070</v>
      </c>
      <c r="JL59">
        <v>178</v>
      </c>
      <c r="JM59">
        <f t="shared" si="137"/>
        <v>26539</v>
      </c>
      <c r="JN59">
        <f t="shared" si="138"/>
        <v>4756</v>
      </c>
      <c r="JO59" s="16">
        <f t="shared" si="139"/>
        <v>0.67368778024793696</v>
      </c>
      <c r="JP59" s="16">
        <f t="shared" si="140"/>
        <v>0.44953742640874683</v>
      </c>
      <c r="JQ59" s="16">
        <f t="shared" si="141"/>
        <v>0.20690304834394666</v>
      </c>
      <c r="JR59" s="16">
        <f t="shared" si="142"/>
        <v>0.2958368376787216</v>
      </c>
      <c r="JS59" s="16">
        <f t="shared" si="143"/>
        <v>4.4688948340178607E-2</v>
      </c>
      <c r="JT59" s="16">
        <f t="shared" si="144"/>
        <v>0.18313708999158956</v>
      </c>
      <c r="JU59" s="16">
        <f t="shared" si="145"/>
        <v>3.4402200535061607E-2</v>
      </c>
      <c r="JV59" s="16">
        <f t="shared" si="146"/>
        <v>3.4062237174095879E-2</v>
      </c>
      <c r="JW59" s="16">
        <f t="shared" si="147"/>
        <v>4.0318022532876148E-2</v>
      </c>
      <c r="JX59" s="16">
        <f t="shared" si="148"/>
        <v>3.7426408746846086E-2</v>
      </c>
      <c r="JY59">
        <v>1</v>
      </c>
      <c r="JZ59">
        <v>1</v>
      </c>
      <c r="KA59">
        <v>1</v>
      </c>
      <c r="KB59">
        <v>1</v>
      </c>
      <c r="KC59">
        <v>1</v>
      </c>
      <c r="KD59">
        <v>1</v>
      </c>
      <c r="KE59">
        <v>1</v>
      </c>
      <c r="KF59">
        <v>1</v>
      </c>
      <c r="KG59">
        <v>1</v>
      </c>
      <c r="KH59">
        <v>1</v>
      </c>
      <c r="KI59">
        <v>1</v>
      </c>
      <c r="KJ59">
        <v>1</v>
      </c>
      <c r="KK59">
        <v>0</v>
      </c>
      <c r="KL59">
        <v>0</v>
      </c>
      <c r="KM59">
        <v>1</v>
      </c>
      <c r="KN59">
        <v>1</v>
      </c>
      <c r="KO59">
        <v>0</v>
      </c>
      <c r="KP59">
        <v>0</v>
      </c>
      <c r="KQ59">
        <v>1</v>
      </c>
      <c r="KR59">
        <v>1</v>
      </c>
      <c r="KS59">
        <v>1</v>
      </c>
      <c r="KT59">
        <v>1</v>
      </c>
      <c r="KU59">
        <v>1</v>
      </c>
      <c r="KV59">
        <v>1</v>
      </c>
      <c r="KW59">
        <v>1</v>
      </c>
      <c r="KX59">
        <v>1</v>
      </c>
      <c r="KY59">
        <v>0</v>
      </c>
      <c r="KZ59">
        <v>0</v>
      </c>
      <c r="LA59">
        <v>0</v>
      </c>
      <c r="LB59">
        <v>0</v>
      </c>
      <c r="LC59">
        <v>0</v>
      </c>
      <c r="LD59">
        <v>0</v>
      </c>
      <c r="LE59">
        <v>0</v>
      </c>
      <c r="LF59">
        <v>0</v>
      </c>
      <c r="LG59">
        <v>0</v>
      </c>
      <c r="LH59">
        <v>0</v>
      </c>
      <c r="LI59">
        <v>0</v>
      </c>
      <c r="LJ59">
        <v>0</v>
      </c>
      <c r="LK59">
        <v>1</v>
      </c>
      <c r="LL59">
        <v>1</v>
      </c>
      <c r="LM59">
        <v>0</v>
      </c>
      <c r="LN59">
        <v>0</v>
      </c>
      <c r="LO59">
        <v>0</v>
      </c>
      <c r="LP59">
        <v>0</v>
      </c>
      <c r="LQ59">
        <v>0</v>
      </c>
      <c r="LR59">
        <v>0</v>
      </c>
      <c r="LS59">
        <v>1</v>
      </c>
      <c r="LT59">
        <v>1</v>
      </c>
      <c r="LU59" t="s">
        <v>1148</v>
      </c>
      <c r="LV59" t="s">
        <v>1148</v>
      </c>
      <c r="LW59">
        <v>1</v>
      </c>
      <c r="LX59">
        <v>1</v>
      </c>
      <c r="LY59">
        <v>1</v>
      </c>
      <c r="LZ59" t="s">
        <v>1148</v>
      </c>
      <c r="MA59">
        <v>1</v>
      </c>
      <c r="MB59">
        <v>1</v>
      </c>
      <c r="MC59">
        <v>1</v>
      </c>
      <c r="MD59">
        <v>1</v>
      </c>
      <c r="ME59">
        <v>1</v>
      </c>
      <c r="MF59">
        <v>1</v>
      </c>
      <c r="MG59">
        <v>1</v>
      </c>
      <c r="MH59">
        <v>1</v>
      </c>
      <c r="MI59">
        <v>0</v>
      </c>
      <c r="MJ59" t="s">
        <v>1148</v>
      </c>
      <c r="MK59" t="s">
        <v>1148</v>
      </c>
      <c r="ML59" t="s">
        <v>1148</v>
      </c>
      <c r="MM59">
        <v>2</v>
      </c>
      <c r="MN59">
        <v>0</v>
      </c>
      <c r="MO59">
        <v>1</v>
      </c>
      <c r="MP59">
        <v>1</v>
      </c>
      <c r="MQ59" t="s">
        <v>1148</v>
      </c>
      <c r="MR59" t="s">
        <v>1148</v>
      </c>
      <c r="MS59" t="s">
        <v>1148</v>
      </c>
      <c r="MT59" t="s">
        <v>1174</v>
      </c>
      <c r="MU59" t="s">
        <v>1148</v>
      </c>
      <c r="MV59" t="s">
        <v>1148</v>
      </c>
      <c r="MW59">
        <v>1</v>
      </c>
      <c r="MX59" s="12">
        <v>42103.014062499999</v>
      </c>
      <c r="MY59" t="s">
        <v>1173</v>
      </c>
      <c r="MZ59" s="12">
        <v>42103.039400729169</v>
      </c>
      <c r="NA59" t="s">
        <v>1173</v>
      </c>
      <c r="NB59" s="12">
        <v>42103.039400729169</v>
      </c>
      <c r="NC59" t="s">
        <v>1173</v>
      </c>
    </row>
    <row r="60" spans="1:367" x14ac:dyDescent="0.3">
      <c r="A60" t="s">
        <v>1172</v>
      </c>
      <c r="B60">
        <v>1</v>
      </c>
      <c r="C60">
        <v>0</v>
      </c>
      <c r="D60">
        <v>0</v>
      </c>
      <c r="E60" t="s">
        <v>1148</v>
      </c>
      <c r="F60" t="s">
        <v>1148</v>
      </c>
      <c r="G60" t="s">
        <v>1148</v>
      </c>
      <c r="H60" t="s">
        <v>1148</v>
      </c>
      <c r="I60" t="s">
        <v>1148</v>
      </c>
      <c r="J60" t="s">
        <v>1148</v>
      </c>
      <c r="K60">
        <v>0</v>
      </c>
      <c r="L60" t="s">
        <v>1148</v>
      </c>
      <c r="M60" t="s">
        <v>1148</v>
      </c>
      <c r="N60" t="s">
        <v>1148</v>
      </c>
      <c r="O60" t="s">
        <v>1148</v>
      </c>
      <c r="P60" t="s">
        <v>1148</v>
      </c>
      <c r="Q60" t="s">
        <v>1148</v>
      </c>
      <c r="R60" t="s">
        <v>1148</v>
      </c>
      <c r="S60" t="s">
        <v>1148</v>
      </c>
      <c r="T60" t="s">
        <v>1148</v>
      </c>
      <c r="U60">
        <v>1</v>
      </c>
      <c r="V60" t="s">
        <v>1148</v>
      </c>
      <c r="W60">
        <v>1</v>
      </c>
      <c r="X60" t="s">
        <v>1148</v>
      </c>
      <c r="Y60" t="s">
        <v>1148</v>
      </c>
      <c r="Z60" t="s">
        <v>1148</v>
      </c>
      <c r="AA60" t="s">
        <v>1148</v>
      </c>
      <c r="AB60" t="s">
        <v>1148</v>
      </c>
      <c r="AC60" t="s">
        <v>1148</v>
      </c>
      <c r="AD60">
        <v>1</v>
      </c>
      <c r="AE60">
        <v>1</v>
      </c>
      <c r="AF60">
        <v>1</v>
      </c>
      <c r="AG60">
        <v>0</v>
      </c>
      <c r="AH60" t="s">
        <v>1148</v>
      </c>
      <c r="AI60">
        <v>1</v>
      </c>
      <c r="AJ60">
        <v>1</v>
      </c>
      <c r="AK60">
        <v>1</v>
      </c>
      <c r="AL60">
        <v>0</v>
      </c>
      <c r="AM60">
        <v>0</v>
      </c>
      <c r="AN60">
        <v>0</v>
      </c>
      <c r="AO60">
        <v>0</v>
      </c>
      <c r="AP60">
        <v>0</v>
      </c>
      <c r="AQ60">
        <v>0</v>
      </c>
      <c r="AR60">
        <v>0</v>
      </c>
      <c r="AS60">
        <v>0</v>
      </c>
      <c r="AT60">
        <v>2</v>
      </c>
      <c r="AU60" t="s">
        <v>1148</v>
      </c>
      <c r="AV60" s="13">
        <v>1732</v>
      </c>
      <c r="AW60">
        <v>0</v>
      </c>
      <c r="AX60">
        <v>971</v>
      </c>
      <c r="AY60" s="16">
        <f t="shared" si="77"/>
        <v>0</v>
      </c>
      <c r="AZ60" s="16">
        <f t="shared" si="78"/>
        <v>0.56062355658198615</v>
      </c>
      <c r="BA60" s="13">
        <v>9817</v>
      </c>
      <c r="BB60">
        <v>8103</v>
      </c>
      <c r="BC60" s="16">
        <f t="shared" si="79"/>
        <v>0.82540490985025972</v>
      </c>
      <c r="BD60">
        <v>7978</v>
      </c>
      <c r="BE60" s="16">
        <f t="shared" si="151"/>
        <v>0.81267189569114806</v>
      </c>
      <c r="BF60" s="13">
        <v>10647</v>
      </c>
      <c r="BG60">
        <v>5041</v>
      </c>
      <c r="BH60" s="16">
        <f t="shared" si="80"/>
        <v>0.47346670423593501</v>
      </c>
      <c r="BI60">
        <v>1496</v>
      </c>
      <c r="BJ60" s="16">
        <f t="shared" si="81"/>
        <v>0.14050906358598667</v>
      </c>
      <c r="BK60" s="13">
        <v>40041</v>
      </c>
      <c r="BL60">
        <v>11949</v>
      </c>
      <c r="BM60" s="16">
        <f t="shared" si="82"/>
        <v>0.29841912040158836</v>
      </c>
      <c r="BN60">
        <v>9377</v>
      </c>
      <c r="BO60" s="16">
        <f t="shared" si="83"/>
        <v>0.23418496041557404</v>
      </c>
      <c r="BP60">
        <v>0</v>
      </c>
      <c r="BQ60">
        <v>74</v>
      </c>
      <c r="BR60">
        <v>0</v>
      </c>
      <c r="BS60">
        <v>33</v>
      </c>
      <c r="BT60">
        <v>0</v>
      </c>
      <c r="BU60">
        <v>0</v>
      </c>
      <c r="BV60">
        <v>0</v>
      </c>
      <c r="BW60">
        <v>0</v>
      </c>
      <c r="BX60" s="13">
        <v>2454</v>
      </c>
      <c r="BY60" s="13">
        <v>2454</v>
      </c>
      <c r="BZ60">
        <v>285</v>
      </c>
      <c r="CA60">
        <v>292</v>
      </c>
      <c r="CB60" s="16">
        <f t="shared" si="84"/>
        <v>0.11613691931540342</v>
      </c>
      <c r="CC60" s="16">
        <f t="shared" si="85"/>
        <v>0.11898940505297473</v>
      </c>
      <c r="CD60" s="13">
        <v>7182.2666666666664</v>
      </c>
      <c r="CE60" s="13">
        <v>7182.2666666666664</v>
      </c>
      <c r="CF60">
        <v>633</v>
      </c>
      <c r="CG60">
        <v>637</v>
      </c>
      <c r="CH60" s="16">
        <f t="shared" si="86"/>
        <v>8.8133736796183193E-2</v>
      </c>
      <c r="CI60" s="16">
        <f t="shared" si="87"/>
        <v>8.8690664042920531E-2</v>
      </c>
      <c r="CJ60" s="13">
        <v>3525</v>
      </c>
      <c r="CK60" s="13">
        <v>3525</v>
      </c>
      <c r="CL60" t="s">
        <v>1148</v>
      </c>
      <c r="CM60">
        <v>29</v>
      </c>
      <c r="CN60" s="16" t="str">
        <f t="shared" si="88"/>
        <v>No Data</v>
      </c>
      <c r="CO60" s="16">
        <f t="shared" si="89"/>
        <v>8.2269503546099285E-3</v>
      </c>
      <c r="CP60" s="13">
        <v>3657</v>
      </c>
      <c r="CQ60" s="13">
        <v>3657</v>
      </c>
      <c r="CR60" t="s">
        <v>1148</v>
      </c>
      <c r="CS60">
        <v>1</v>
      </c>
      <c r="CT60" s="16" t="str">
        <f t="shared" si="90"/>
        <v>No Data</v>
      </c>
      <c r="CU60" s="16">
        <f t="shared" si="91"/>
        <v>2.7344818156959256E-4</v>
      </c>
      <c r="CV60">
        <v>963</v>
      </c>
      <c r="CW60">
        <v>1</v>
      </c>
      <c r="CX60">
        <v>1</v>
      </c>
      <c r="CY60">
        <v>1</v>
      </c>
      <c r="CZ60">
        <v>1</v>
      </c>
      <c r="DA60">
        <v>963</v>
      </c>
      <c r="DB60" s="16">
        <f t="shared" si="92"/>
        <v>1</v>
      </c>
      <c r="DC60">
        <v>1</v>
      </c>
      <c r="DD60">
        <v>383</v>
      </c>
      <c r="DE60" s="16">
        <f t="shared" si="93"/>
        <v>0.39771547248182765</v>
      </c>
      <c r="DF60">
        <v>1</v>
      </c>
      <c r="DG60">
        <v>963</v>
      </c>
      <c r="DH60" s="16">
        <f t="shared" si="94"/>
        <v>1</v>
      </c>
      <c r="DI60">
        <v>1</v>
      </c>
      <c r="DJ60">
        <v>1</v>
      </c>
      <c r="DK60">
        <v>1</v>
      </c>
      <c r="DL60">
        <v>1</v>
      </c>
      <c r="DM60">
        <v>963</v>
      </c>
      <c r="DN60" s="16">
        <f t="shared" si="95"/>
        <v>1</v>
      </c>
      <c r="DO60">
        <v>1</v>
      </c>
      <c r="DP60">
        <v>963</v>
      </c>
      <c r="DQ60" s="16">
        <f t="shared" si="96"/>
        <v>1</v>
      </c>
      <c r="DR60">
        <v>1</v>
      </c>
      <c r="DS60">
        <v>1</v>
      </c>
      <c r="DT60">
        <v>1</v>
      </c>
      <c r="DU60">
        <v>1</v>
      </c>
      <c r="DV60">
        <v>1</v>
      </c>
      <c r="DW60">
        <v>1</v>
      </c>
      <c r="DX60">
        <v>0</v>
      </c>
      <c r="DY60">
        <v>0</v>
      </c>
      <c r="DZ60">
        <v>0</v>
      </c>
      <c r="EA60" t="s">
        <v>1148</v>
      </c>
      <c r="EB60" s="16">
        <f t="shared" si="97"/>
        <v>0</v>
      </c>
      <c r="EC60" s="16">
        <f t="shared" si="98"/>
        <v>0</v>
      </c>
      <c r="ED60" s="16">
        <f t="shared" si="99"/>
        <v>0</v>
      </c>
      <c r="EE60" s="16" t="str">
        <f t="shared" si="100"/>
        <v>No Data</v>
      </c>
      <c r="EF60">
        <v>1</v>
      </c>
      <c r="EG60">
        <v>1</v>
      </c>
      <c r="EH60">
        <v>1</v>
      </c>
      <c r="EI60">
        <v>1</v>
      </c>
      <c r="EJ60">
        <v>949</v>
      </c>
      <c r="EK60">
        <v>3</v>
      </c>
      <c r="EL60">
        <v>9</v>
      </c>
      <c r="EM60">
        <v>943</v>
      </c>
      <c r="EN60" s="16">
        <f t="shared" si="101"/>
        <v>0.98546209761163028</v>
      </c>
      <c r="EO60" s="16">
        <f t="shared" si="102"/>
        <v>3.1152647975077881E-3</v>
      </c>
      <c r="EP60" s="16">
        <f t="shared" si="103"/>
        <v>9.3457943925233638E-3</v>
      </c>
      <c r="EQ60" s="16">
        <f t="shared" si="104"/>
        <v>0.97923156801661471</v>
      </c>
      <c r="ER60">
        <v>1</v>
      </c>
      <c r="ES60">
        <v>1</v>
      </c>
      <c r="ET60">
        <v>1</v>
      </c>
      <c r="EU60">
        <v>1</v>
      </c>
      <c r="EV60">
        <v>1</v>
      </c>
      <c r="EW60">
        <v>1</v>
      </c>
      <c r="EX60">
        <v>963</v>
      </c>
      <c r="EY60">
        <v>0</v>
      </c>
      <c r="EZ60">
        <v>963</v>
      </c>
      <c r="FA60">
        <v>0</v>
      </c>
      <c r="FB60">
        <v>963</v>
      </c>
      <c r="FC60">
        <v>963</v>
      </c>
      <c r="FD60" s="16">
        <f t="shared" si="105"/>
        <v>1</v>
      </c>
      <c r="FE60" s="16">
        <f t="shared" si="106"/>
        <v>0</v>
      </c>
      <c r="FF60" s="16">
        <f t="shared" si="107"/>
        <v>1</v>
      </c>
      <c r="FG60" s="16">
        <f t="shared" si="108"/>
        <v>0</v>
      </c>
      <c r="FH60" s="16">
        <f t="shared" si="109"/>
        <v>1</v>
      </c>
      <c r="FI60" s="16">
        <f t="shared" si="110"/>
        <v>1</v>
      </c>
      <c r="FJ60">
        <v>1</v>
      </c>
      <c r="FK60">
        <v>433</v>
      </c>
      <c r="FL60" s="16">
        <f t="shared" si="111"/>
        <v>0.44963655244029077</v>
      </c>
      <c r="FM60">
        <v>1</v>
      </c>
      <c r="FN60">
        <v>65</v>
      </c>
      <c r="FO60" s="16">
        <f t="shared" si="112"/>
        <v>6.749740394600208E-2</v>
      </c>
      <c r="FP60">
        <v>1</v>
      </c>
      <c r="FQ60">
        <v>1</v>
      </c>
      <c r="FR60">
        <v>1</v>
      </c>
      <c r="FS60">
        <v>1</v>
      </c>
      <c r="FT60">
        <v>376</v>
      </c>
      <c r="FU60" s="16">
        <f t="shared" si="113"/>
        <v>0.39044652128764279</v>
      </c>
      <c r="FV60">
        <v>1</v>
      </c>
      <c r="FW60">
        <v>1</v>
      </c>
      <c r="FX60">
        <v>0</v>
      </c>
      <c r="FY60" s="16">
        <f t="shared" si="114"/>
        <v>0</v>
      </c>
      <c r="FZ60">
        <v>0</v>
      </c>
      <c r="GA60" t="s">
        <v>1148</v>
      </c>
      <c r="GB60" s="16" t="str">
        <f t="shared" si="115"/>
        <v>No Data</v>
      </c>
      <c r="GC60">
        <v>1</v>
      </c>
      <c r="GD60">
        <v>963</v>
      </c>
      <c r="GE60" s="16">
        <f t="shared" si="116"/>
        <v>1</v>
      </c>
      <c r="GF60">
        <v>1</v>
      </c>
      <c r="GG60">
        <v>1</v>
      </c>
      <c r="GH60">
        <v>32983</v>
      </c>
      <c r="GI60">
        <v>1</v>
      </c>
      <c r="GJ60">
        <v>32983</v>
      </c>
      <c r="GK60" s="16">
        <f t="shared" si="117"/>
        <v>1</v>
      </c>
      <c r="GL60">
        <v>1</v>
      </c>
      <c r="GM60">
        <v>32983</v>
      </c>
      <c r="GN60" s="16">
        <f t="shared" si="118"/>
        <v>1</v>
      </c>
      <c r="GO60">
        <v>1</v>
      </c>
      <c r="GP60">
        <v>32983</v>
      </c>
      <c r="GQ60" s="16">
        <f t="shared" si="119"/>
        <v>1</v>
      </c>
      <c r="GR60">
        <v>1</v>
      </c>
      <c r="GS60">
        <v>0</v>
      </c>
      <c r="GT60" s="16">
        <f t="shared" si="120"/>
        <v>0</v>
      </c>
      <c r="GU60">
        <v>1</v>
      </c>
      <c r="GV60">
        <v>0</v>
      </c>
      <c r="GW60" s="16">
        <f t="shared" si="121"/>
        <v>0</v>
      </c>
      <c r="GX60">
        <v>1</v>
      </c>
      <c r="GY60">
        <v>0</v>
      </c>
      <c r="GZ60">
        <v>1</v>
      </c>
      <c r="HA60">
        <v>1403</v>
      </c>
      <c r="HB60" s="16">
        <f t="shared" si="122"/>
        <v>4.2537064548403725E-2</v>
      </c>
      <c r="HC60">
        <v>1</v>
      </c>
      <c r="HD60">
        <v>1</v>
      </c>
      <c r="HE60" s="16">
        <f t="shared" si="123"/>
        <v>3.0318649001000514E-5</v>
      </c>
      <c r="HF60">
        <v>1</v>
      </c>
      <c r="HG60">
        <v>0</v>
      </c>
      <c r="HH60" s="16">
        <f t="shared" si="124"/>
        <v>0</v>
      </c>
      <c r="HI60">
        <v>1</v>
      </c>
      <c r="HJ60">
        <v>14204</v>
      </c>
      <c r="HK60" s="16">
        <f t="shared" si="125"/>
        <v>0.43064609041021135</v>
      </c>
      <c r="HL60">
        <v>1</v>
      </c>
      <c r="HM60">
        <v>1</v>
      </c>
      <c r="HN60">
        <v>1</v>
      </c>
      <c r="HO60">
        <v>31477</v>
      </c>
      <c r="HP60" s="16">
        <f t="shared" si="126"/>
        <v>0.95434011460449319</v>
      </c>
      <c r="HQ60">
        <v>1</v>
      </c>
      <c r="HR60">
        <v>31477</v>
      </c>
      <c r="HS60" s="16">
        <f t="shared" si="127"/>
        <v>0.95434011460449319</v>
      </c>
      <c r="HT60">
        <v>1</v>
      </c>
      <c r="HU60">
        <v>31477</v>
      </c>
      <c r="HV60" s="16">
        <f t="shared" si="128"/>
        <v>0.95434011460449319</v>
      </c>
      <c r="HW60">
        <v>1</v>
      </c>
      <c r="HX60">
        <v>1</v>
      </c>
      <c r="HY60">
        <v>1</v>
      </c>
      <c r="HZ60">
        <v>1</v>
      </c>
      <c r="IA60">
        <v>1</v>
      </c>
      <c r="IB60">
        <v>1</v>
      </c>
      <c r="IC60">
        <v>0</v>
      </c>
      <c r="ID60">
        <v>0</v>
      </c>
      <c r="IE60" s="16" t="str">
        <f t="shared" si="129"/>
        <v>No Data</v>
      </c>
      <c r="IF60">
        <v>70</v>
      </c>
      <c r="IG60">
        <v>26659</v>
      </c>
      <c r="IH60" s="16">
        <f t="shared" si="130"/>
        <v>2.6257549045350537E-3</v>
      </c>
      <c r="II60">
        <v>0</v>
      </c>
      <c r="IJ60">
        <v>11</v>
      </c>
      <c r="IK60" s="16">
        <f t="shared" si="131"/>
        <v>1.1603375527426161E-2</v>
      </c>
      <c r="IL60">
        <v>0</v>
      </c>
      <c r="IM60">
        <v>36</v>
      </c>
      <c r="IN60" s="16">
        <f t="shared" si="132"/>
        <v>3.7974683544303799E-2</v>
      </c>
      <c r="IO60">
        <v>0</v>
      </c>
      <c r="IP60">
        <v>68</v>
      </c>
      <c r="IQ60" s="16">
        <f t="shared" si="133"/>
        <v>7.1729957805907171E-2</v>
      </c>
      <c r="IR60">
        <v>0</v>
      </c>
      <c r="IS60">
        <v>122</v>
      </c>
      <c r="IT60" s="16">
        <f t="shared" si="134"/>
        <v>0.12869198312236288</v>
      </c>
      <c r="IU60">
        <v>0</v>
      </c>
      <c r="IV60">
        <v>178</v>
      </c>
      <c r="IW60" s="16">
        <f t="shared" si="135"/>
        <v>0.18776371308016879</v>
      </c>
      <c r="IX60">
        <v>0</v>
      </c>
      <c r="IY60">
        <v>533</v>
      </c>
      <c r="IZ60" s="16">
        <f t="shared" si="136"/>
        <v>0.56223628691983119</v>
      </c>
      <c r="JA60" s="4">
        <f t="shared" si="149"/>
        <v>0</v>
      </c>
      <c r="JB60" s="4">
        <f t="shared" si="150"/>
        <v>948</v>
      </c>
      <c r="JC60">
        <v>11213</v>
      </c>
      <c r="JD60">
        <v>2354</v>
      </c>
      <c r="JE60">
        <v>5990</v>
      </c>
      <c r="JF60">
        <v>1674</v>
      </c>
      <c r="JG60">
        <v>2406</v>
      </c>
      <c r="JH60">
        <v>545</v>
      </c>
      <c r="JI60">
        <v>2151</v>
      </c>
      <c r="JJ60">
        <v>475</v>
      </c>
      <c r="JK60">
        <v>5092</v>
      </c>
      <c r="JL60">
        <v>991</v>
      </c>
      <c r="JM60">
        <f t="shared" si="137"/>
        <v>26852</v>
      </c>
      <c r="JN60">
        <f t="shared" si="138"/>
        <v>6039</v>
      </c>
      <c r="JO60" s="16">
        <f t="shared" si="139"/>
        <v>0.41758528228809771</v>
      </c>
      <c r="JP60" s="16">
        <f t="shared" si="140"/>
        <v>0.38979963570127507</v>
      </c>
      <c r="JQ60" s="16">
        <f t="shared" si="141"/>
        <v>0.22307463131237898</v>
      </c>
      <c r="JR60" s="16">
        <f t="shared" si="142"/>
        <v>0.27719821162444114</v>
      </c>
      <c r="JS60" s="16">
        <f t="shared" si="143"/>
        <v>8.9602264263369577E-2</v>
      </c>
      <c r="JT60" s="16">
        <f t="shared" si="144"/>
        <v>9.0246729590991892E-2</v>
      </c>
      <c r="JU60" s="16">
        <f t="shared" si="145"/>
        <v>8.0105764933710716E-2</v>
      </c>
      <c r="JV60" s="16">
        <f t="shared" si="146"/>
        <v>7.8655406524258981E-2</v>
      </c>
      <c r="JW60" s="16">
        <f t="shared" si="147"/>
        <v>0.18963205720244303</v>
      </c>
      <c r="JX60" s="16">
        <f t="shared" si="148"/>
        <v>0.16410001655903295</v>
      </c>
      <c r="JY60">
        <v>1</v>
      </c>
      <c r="JZ60">
        <v>1</v>
      </c>
      <c r="KA60">
        <v>1</v>
      </c>
      <c r="KB60">
        <v>1</v>
      </c>
      <c r="KC60">
        <v>1</v>
      </c>
      <c r="KD60">
        <v>1</v>
      </c>
      <c r="KE60">
        <v>1</v>
      </c>
      <c r="KF60">
        <v>1</v>
      </c>
      <c r="KG60">
        <v>1</v>
      </c>
      <c r="KH60">
        <v>0</v>
      </c>
      <c r="KI60">
        <v>0</v>
      </c>
      <c r="KJ60">
        <v>0</v>
      </c>
      <c r="KK60">
        <v>1</v>
      </c>
      <c r="KL60">
        <v>1</v>
      </c>
      <c r="KM60">
        <v>0</v>
      </c>
      <c r="KN60">
        <v>1</v>
      </c>
      <c r="KO60">
        <v>0</v>
      </c>
      <c r="KP60">
        <v>0</v>
      </c>
      <c r="KQ60">
        <v>0</v>
      </c>
      <c r="KR60">
        <v>0</v>
      </c>
      <c r="KS60">
        <v>0</v>
      </c>
      <c r="KT60">
        <v>0</v>
      </c>
      <c r="KU60">
        <v>0</v>
      </c>
      <c r="KV60">
        <v>0</v>
      </c>
      <c r="KW60">
        <v>0</v>
      </c>
      <c r="KX60">
        <v>0</v>
      </c>
      <c r="KY60">
        <v>0</v>
      </c>
      <c r="KZ60">
        <v>0</v>
      </c>
      <c r="LA60">
        <v>0</v>
      </c>
      <c r="LB60">
        <v>0</v>
      </c>
      <c r="LC60">
        <v>0</v>
      </c>
      <c r="LD60">
        <v>0</v>
      </c>
      <c r="LE60">
        <v>0</v>
      </c>
      <c r="LF60">
        <v>0</v>
      </c>
      <c r="LG60">
        <v>0</v>
      </c>
      <c r="LH60">
        <v>0</v>
      </c>
      <c r="LI60">
        <v>0</v>
      </c>
      <c r="LJ60">
        <v>0</v>
      </c>
      <c r="LK60">
        <v>0</v>
      </c>
      <c r="LL60">
        <v>0</v>
      </c>
      <c r="LM60">
        <v>0</v>
      </c>
      <c r="LN60">
        <v>0</v>
      </c>
      <c r="LO60">
        <v>0</v>
      </c>
      <c r="LP60">
        <v>0</v>
      </c>
      <c r="LQ60">
        <v>0</v>
      </c>
      <c r="LR60" t="s">
        <v>1171</v>
      </c>
      <c r="LS60">
        <v>1</v>
      </c>
      <c r="LT60">
        <v>1</v>
      </c>
      <c r="LU60">
        <v>1</v>
      </c>
      <c r="LV60" t="s">
        <v>1148</v>
      </c>
      <c r="LW60">
        <v>1</v>
      </c>
      <c r="LX60">
        <v>1</v>
      </c>
      <c r="LY60">
        <v>1</v>
      </c>
      <c r="LZ60" t="s">
        <v>1148</v>
      </c>
      <c r="MA60">
        <v>1</v>
      </c>
      <c r="MB60">
        <v>1</v>
      </c>
      <c r="MC60">
        <v>1</v>
      </c>
      <c r="MD60" t="s">
        <v>1148</v>
      </c>
      <c r="ME60">
        <v>1</v>
      </c>
      <c r="MF60">
        <v>1</v>
      </c>
      <c r="MG60">
        <v>1</v>
      </c>
      <c r="MH60" t="s">
        <v>1148</v>
      </c>
      <c r="MI60">
        <v>1</v>
      </c>
      <c r="MJ60">
        <v>1</v>
      </c>
      <c r="MK60">
        <v>1</v>
      </c>
      <c r="ML60" t="s">
        <v>1148</v>
      </c>
      <c r="MM60">
        <v>3</v>
      </c>
      <c r="MN60">
        <v>0</v>
      </c>
      <c r="MO60">
        <v>1</v>
      </c>
      <c r="MP60">
        <v>1</v>
      </c>
      <c r="MQ60" t="s">
        <v>1167</v>
      </c>
      <c r="MR60" t="s">
        <v>1148</v>
      </c>
      <c r="MS60" t="s">
        <v>1148</v>
      </c>
      <c r="MT60" t="s">
        <v>1170</v>
      </c>
      <c r="MU60" t="s">
        <v>1148</v>
      </c>
      <c r="MV60" t="s">
        <v>1148</v>
      </c>
      <c r="MW60">
        <v>1</v>
      </c>
      <c r="MX60" s="12">
        <v>42107.0850244213</v>
      </c>
      <c r="MY60" t="s">
        <v>1169</v>
      </c>
      <c r="MZ60" s="12">
        <v>42107.0850244213</v>
      </c>
      <c r="NA60" t="s">
        <v>1169</v>
      </c>
      <c r="NB60" s="12">
        <v>42107.0850244213</v>
      </c>
      <c r="NC60" t="s">
        <v>1169</v>
      </c>
    </row>
    <row r="61" spans="1:367" x14ac:dyDescent="0.3">
      <c r="A61" t="s">
        <v>1168</v>
      </c>
      <c r="B61">
        <v>1</v>
      </c>
      <c r="C61">
        <v>0</v>
      </c>
      <c r="D61">
        <v>1</v>
      </c>
      <c r="E61">
        <v>0</v>
      </c>
      <c r="F61" t="s">
        <v>1148</v>
      </c>
      <c r="G61" s="6">
        <v>1</v>
      </c>
      <c r="H61">
        <v>0</v>
      </c>
      <c r="I61">
        <v>0</v>
      </c>
      <c r="J61" t="s">
        <v>1148</v>
      </c>
      <c r="K61">
        <v>1</v>
      </c>
      <c r="L61">
        <v>1</v>
      </c>
      <c r="M61">
        <v>0</v>
      </c>
      <c r="N61">
        <v>0</v>
      </c>
      <c r="O61" t="s">
        <v>1148</v>
      </c>
      <c r="P61">
        <v>1</v>
      </c>
      <c r="Q61">
        <v>0</v>
      </c>
      <c r="R61">
        <v>0</v>
      </c>
      <c r="S61" t="s">
        <v>1148</v>
      </c>
      <c r="T61" t="s">
        <v>1148</v>
      </c>
      <c r="U61">
        <v>1</v>
      </c>
      <c r="V61" t="s">
        <v>1148</v>
      </c>
      <c r="W61">
        <v>1</v>
      </c>
      <c r="X61" t="s">
        <v>1148</v>
      </c>
      <c r="Y61" t="s">
        <v>1148</v>
      </c>
      <c r="Z61" t="s">
        <v>1148</v>
      </c>
      <c r="AA61" t="s">
        <v>1148</v>
      </c>
      <c r="AB61" t="s">
        <v>1148</v>
      </c>
      <c r="AC61" t="s">
        <v>1148</v>
      </c>
      <c r="AD61">
        <v>1</v>
      </c>
      <c r="AE61">
        <v>1</v>
      </c>
      <c r="AF61">
        <v>1</v>
      </c>
      <c r="AG61">
        <v>0</v>
      </c>
      <c r="AH61" t="s">
        <v>1148</v>
      </c>
      <c r="AI61">
        <v>0</v>
      </c>
      <c r="AJ61">
        <v>0</v>
      </c>
      <c r="AK61">
        <v>0</v>
      </c>
      <c r="AL61">
        <v>1</v>
      </c>
      <c r="AM61">
        <v>1</v>
      </c>
      <c r="AN61">
        <v>0</v>
      </c>
      <c r="AO61">
        <v>0</v>
      </c>
      <c r="AP61">
        <v>1</v>
      </c>
      <c r="AQ61">
        <v>1</v>
      </c>
      <c r="AR61">
        <v>1</v>
      </c>
      <c r="AS61">
        <v>0</v>
      </c>
      <c r="AT61">
        <v>2</v>
      </c>
      <c r="AU61" t="s">
        <v>1148</v>
      </c>
      <c r="AV61" s="13">
        <v>2245</v>
      </c>
      <c r="AW61">
        <v>0</v>
      </c>
      <c r="AX61">
        <v>2011</v>
      </c>
      <c r="AY61" s="16">
        <f t="shared" si="77"/>
        <v>0</v>
      </c>
      <c r="AZ61" s="16">
        <f t="shared" si="78"/>
        <v>0.8957683741648107</v>
      </c>
      <c r="BA61" s="13">
        <v>12724</v>
      </c>
      <c r="BB61">
        <v>15657</v>
      </c>
      <c r="BC61" s="16">
        <f t="shared" si="79"/>
        <v>1.2305092738132664</v>
      </c>
      <c r="BD61">
        <v>14847</v>
      </c>
      <c r="BE61" s="16">
        <f t="shared" si="151"/>
        <v>1.1668500471549828</v>
      </c>
      <c r="BF61" s="13">
        <v>15391</v>
      </c>
      <c r="BG61">
        <v>26693</v>
      </c>
      <c r="BH61" s="16">
        <f t="shared" si="80"/>
        <v>1.734325255019167</v>
      </c>
      <c r="BI61">
        <v>4044</v>
      </c>
      <c r="BJ61" s="16">
        <f t="shared" si="81"/>
        <v>0.26275095835228379</v>
      </c>
      <c r="BK61" s="13">
        <v>63454</v>
      </c>
      <c r="BL61">
        <v>44025</v>
      </c>
      <c r="BM61" s="16">
        <f t="shared" si="82"/>
        <v>0.6938096889085007</v>
      </c>
      <c r="BN61">
        <v>33104</v>
      </c>
      <c r="BO61" s="16">
        <f t="shared" si="83"/>
        <v>0.52170075960538342</v>
      </c>
      <c r="BP61">
        <v>0</v>
      </c>
      <c r="BQ61">
        <v>55</v>
      </c>
      <c r="BR61">
        <v>0</v>
      </c>
      <c r="BS61">
        <v>27</v>
      </c>
      <c r="BT61">
        <v>0</v>
      </c>
      <c r="BU61">
        <v>0</v>
      </c>
      <c r="BV61">
        <v>0</v>
      </c>
      <c r="BW61">
        <v>0</v>
      </c>
      <c r="BX61" s="13">
        <v>3181</v>
      </c>
      <c r="BY61" s="13">
        <v>3181</v>
      </c>
      <c r="BZ61">
        <v>733</v>
      </c>
      <c r="CA61">
        <v>751</v>
      </c>
      <c r="CB61" s="16">
        <f t="shared" si="84"/>
        <v>0.23043068217541654</v>
      </c>
      <c r="CC61" s="16">
        <f t="shared" si="85"/>
        <v>0.23608928010059729</v>
      </c>
      <c r="CD61" s="13">
        <v>10900</v>
      </c>
      <c r="CE61" s="13">
        <v>10900</v>
      </c>
      <c r="CF61">
        <v>1085</v>
      </c>
      <c r="CG61">
        <v>1117</v>
      </c>
      <c r="CH61" s="16">
        <f t="shared" si="86"/>
        <v>9.954128440366973E-2</v>
      </c>
      <c r="CI61" s="16">
        <f t="shared" si="87"/>
        <v>0.10247706422018349</v>
      </c>
      <c r="CJ61" s="13">
        <v>5391</v>
      </c>
      <c r="CK61" s="13">
        <v>5391</v>
      </c>
      <c r="CL61" t="s">
        <v>1148</v>
      </c>
      <c r="CM61">
        <v>657</v>
      </c>
      <c r="CN61" s="16" t="str">
        <f t="shared" si="88"/>
        <v>No Data</v>
      </c>
      <c r="CO61" s="16">
        <f t="shared" si="89"/>
        <v>0.12186978297161936</v>
      </c>
      <c r="CP61" s="13">
        <v>5509</v>
      </c>
      <c r="CQ61" s="13">
        <v>5509</v>
      </c>
      <c r="CR61" t="s">
        <v>1148</v>
      </c>
      <c r="CS61">
        <v>11</v>
      </c>
      <c r="CT61" s="16" t="str">
        <f t="shared" si="90"/>
        <v>No Data</v>
      </c>
      <c r="CU61" s="16">
        <f t="shared" si="91"/>
        <v>1.9967326193501543E-3</v>
      </c>
      <c r="CV61">
        <v>2002</v>
      </c>
      <c r="CW61">
        <v>1</v>
      </c>
      <c r="CX61">
        <v>1</v>
      </c>
      <c r="CY61">
        <v>1</v>
      </c>
      <c r="CZ61">
        <v>1</v>
      </c>
      <c r="DA61">
        <v>2002</v>
      </c>
      <c r="DB61" s="16">
        <f t="shared" si="92"/>
        <v>1</v>
      </c>
      <c r="DC61">
        <v>1</v>
      </c>
      <c r="DD61">
        <v>340</v>
      </c>
      <c r="DE61" s="16">
        <f t="shared" si="93"/>
        <v>0.16983016983016982</v>
      </c>
      <c r="DF61">
        <v>1</v>
      </c>
      <c r="DG61">
        <v>2002</v>
      </c>
      <c r="DH61" s="16">
        <f t="shared" si="94"/>
        <v>1</v>
      </c>
      <c r="DI61">
        <v>1</v>
      </c>
      <c r="DJ61">
        <v>1</v>
      </c>
      <c r="DK61">
        <v>1</v>
      </c>
      <c r="DL61">
        <v>1</v>
      </c>
      <c r="DM61">
        <v>2002</v>
      </c>
      <c r="DN61" s="16">
        <f t="shared" si="95"/>
        <v>1</v>
      </c>
      <c r="DO61">
        <v>1</v>
      </c>
      <c r="DP61">
        <v>2002</v>
      </c>
      <c r="DQ61" s="16">
        <f t="shared" si="96"/>
        <v>1</v>
      </c>
      <c r="DR61">
        <v>1</v>
      </c>
      <c r="DS61">
        <v>1</v>
      </c>
      <c r="DT61">
        <v>1</v>
      </c>
      <c r="DU61">
        <v>1</v>
      </c>
      <c r="DV61">
        <v>1</v>
      </c>
      <c r="DW61">
        <v>1</v>
      </c>
      <c r="DX61">
        <v>2002</v>
      </c>
      <c r="DY61">
        <v>1</v>
      </c>
      <c r="DZ61">
        <v>2002</v>
      </c>
      <c r="EA61">
        <v>2002</v>
      </c>
      <c r="EB61" s="16">
        <f t="shared" si="97"/>
        <v>1</v>
      </c>
      <c r="EC61" s="16">
        <f t="shared" si="98"/>
        <v>4.995004995004995E-4</v>
      </c>
      <c r="ED61" s="16">
        <f t="shared" si="99"/>
        <v>1</v>
      </c>
      <c r="EE61" s="16">
        <f t="shared" si="100"/>
        <v>1</v>
      </c>
      <c r="EF61">
        <v>1</v>
      </c>
      <c r="EG61">
        <v>1</v>
      </c>
      <c r="EH61">
        <v>1</v>
      </c>
      <c r="EI61">
        <v>1</v>
      </c>
      <c r="EJ61">
        <v>1988</v>
      </c>
      <c r="EK61">
        <v>11</v>
      </c>
      <c r="EL61">
        <v>848</v>
      </c>
      <c r="EM61">
        <v>1640</v>
      </c>
      <c r="EN61" s="16">
        <f t="shared" si="101"/>
        <v>0.99300699300699302</v>
      </c>
      <c r="EO61" s="16">
        <f t="shared" si="102"/>
        <v>5.4945054945054949E-3</v>
      </c>
      <c r="EP61" s="16">
        <f t="shared" si="103"/>
        <v>0.42357642357642356</v>
      </c>
      <c r="EQ61" s="16">
        <f t="shared" si="104"/>
        <v>0.8191808191808192</v>
      </c>
      <c r="ER61">
        <v>1</v>
      </c>
      <c r="ES61">
        <v>1</v>
      </c>
      <c r="ET61">
        <v>1</v>
      </c>
      <c r="EU61">
        <v>1</v>
      </c>
      <c r="EV61">
        <v>1</v>
      </c>
      <c r="EW61">
        <v>1</v>
      </c>
      <c r="EX61">
        <v>2002</v>
      </c>
      <c r="EY61">
        <v>1756</v>
      </c>
      <c r="EZ61">
        <v>2002</v>
      </c>
      <c r="FA61">
        <v>1653</v>
      </c>
      <c r="FB61">
        <v>2002</v>
      </c>
      <c r="FC61">
        <v>2001</v>
      </c>
      <c r="FD61" s="16">
        <f t="shared" si="105"/>
        <v>1</v>
      </c>
      <c r="FE61" s="16">
        <f t="shared" si="106"/>
        <v>0.87712287712287718</v>
      </c>
      <c r="FF61" s="16">
        <f t="shared" si="107"/>
        <v>1</v>
      </c>
      <c r="FG61" s="16">
        <f t="shared" si="108"/>
        <v>0.82567432567432564</v>
      </c>
      <c r="FH61" s="16">
        <f t="shared" si="109"/>
        <v>1</v>
      </c>
      <c r="FI61" s="16">
        <f t="shared" si="110"/>
        <v>0.99950049950049946</v>
      </c>
      <c r="FJ61">
        <v>1</v>
      </c>
      <c r="FK61">
        <v>1</v>
      </c>
      <c r="FL61" s="16">
        <f t="shared" si="111"/>
        <v>4.995004995004995E-4</v>
      </c>
      <c r="FM61">
        <v>1</v>
      </c>
      <c r="FN61">
        <v>2</v>
      </c>
      <c r="FO61" s="16">
        <f t="shared" si="112"/>
        <v>9.99000999000999E-4</v>
      </c>
      <c r="FP61">
        <v>1</v>
      </c>
      <c r="FQ61">
        <v>1</v>
      </c>
      <c r="FR61">
        <v>1</v>
      </c>
      <c r="FS61">
        <v>1</v>
      </c>
      <c r="FT61">
        <v>526</v>
      </c>
      <c r="FU61" s="16">
        <f t="shared" si="113"/>
        <v>0.26273726273726272</v>
      </c>
      <c r="FV61">
        <v>1</v>
      </c>
      <c r="FW61">
        <v>1</v>
      </c>
      <c r="FX61">
        <v>1</v>
      </c>
      <c r="FY61" s="16">
        <f t="shared" si="114"/>
        <v>4.995004995004995E-4</v>
      </c>
      <c r="FZ61">
        <v>0</v>
      </c>
      <c r="GA61" t="s">
        <v>1148</v>
      </c>
      <c r="GB61" s="16" t="str">
        <f t="shared" si="115"/>
        <v>No Data</v>
      </c>
      <c r="GC61">
        <v>1</v>
      </c>
      <c r="GD61">
        <v>2002</v>
      </c>
      <c r="GE61" s="16">
        <f t="shared" si="116"/>
        <v>1</v>
      </c>
      <c r="GF61">
        <v>1</v>
      </c>
      <c r="GG61">
        <v>1</v>
      </c>
      <c r="GH61">
        <v>96925</v>
      </c>
      <c r="GI61">
        <v>1</v>
      </c>
      <c r="GJ61">
        <v>96925</v>
      </c>
      <c r="GK61" s="16">
        <f t="shared" si="117"/>
        <v>1</v>
      </c>
      <c r="GL61">
        <v>1</v>
      </c>
      <c r="GM61">
        <v>96925</v>
      </c>
      <c r="GN61" s="16">
        <f t="shared" si="118"/>
        <v>1</v>
      </c>
      <c r="GO61">
        <v>1</v>
      </c>
      <c r="GP61">
        <v>96880</v>
      </c>
      <c r="GQ61" s="16">
        <f t="shared" si="119"/>
        <v>0.9995357234975496</v>
      </c>
      <c r="GR61">
        <v>1</v>
      </c>
      <c r="GS61">
        <v>96880</v>
      </c>
      <c r="GT61" s="16">
        <f t="shared" si="120"/>
        <v>0.9995357234975496</v>
      </c>
      <c r="GU61">
        <v>1</v>
      </c>
      <c r="GV61">
        <v>96880</v>
      </c>
      <c r="GW61" s="16">
        <f t="shared" si="121"/>
        <v>0.9995357234975496</v>
      </c>
      <c r="GX61">
        <v>1</v>
      </c>
      <c r="GY61">
        <v>0</v>
      </c>
      <c r="GZ61">
        <v>1</v>
      </c>
      <c r="HA61">
        <v>96872</v>
      </c>
      <c r="HB61" s="16">
        <f t="shared" si="122"/>
        <v>0.99945318545266959</v>
      </c>
      <c r="HC61">
        <v>1</v>
      </c>
      <c r="HD61">
        <v>96701</v>
      </c>
      <c r="HE61" s="16">
        <f t="shared" si="123"/>
        <v>0.99768893474335829</v>
      </c>
      <c r="HF61">
        <v>1</v>
      </c>
      <c r="HG61">
        <v>0</v>
      </c>
      <c r="HH61" s="16">
        <f t="shared" si="124"/>
        <v>0</v>
      </c>
      <c r="HI61">
        <v>1</v>
      </c>
      <c r="HJ61">
        <v>96880</v>
      </c>
      <c r="HK61" s="16">
        <f t="shared" si="125"/>
        <v>0.9995357234975496</v>
      </c>
      <c r="HL61">
        <v>1</v>
      </c>
      <c r="HM61">
        <v>1</v>
      </c>
      <c r="HN61">
        <v>1</v>
      </c>
      <c r="HO61">
        <v>75596</v>
      </c>
      <c r="HP61" s="16">
        <f t="shared" si="126"/>
        <v>0.77994325509414497</v>
      </c>
      <c r="HQ61">
        <v>1</v>
      </c>
      <c r="HR61">
        <v>75596</v>
      </c>
      <c r="HS61" s="16">
        <f t="shared" si="127"/>
        <v>0.77994325509414497</v>
      </c>
      <c r="HT61">
        <v>1</v>
      </c>
      <c r="HU61">
        <v>75596</v>
      </c>
      <c r="HV61" s="16">
        <f t="shared" si="128"/>
        <v>0.77994325509414497</v>
      </c>
      <c r="HW61">
        <v>1</v>
      </c>
      <c r="HX61">
        <v>1</v>
      </c>
      <c r="HY61">
        <v>1</v>
      </c>
      <c r="HZ61">
        <v>1</v>
      </c>
      <c r="IA61">
        <v>1</v>
      </c>
      <c r="IB61">
        <v>1</v>
      </c>
      <c r="IC61">
        <v>0</v>
      </c>
      <c r="ID61">
        <v>0</v>
      </c>
      <c r="IE61" s="16" t="str">
        <f t="shared" si="129"/>
        <v>No Data</v>
      </c>
      <c r="IF61">
        <v>67963</v>
      </c>
      <c r="IG61">
        <v>67965</v>
      </c>
      <c r="IH61" s="16">
        <f t="shared" si="130"/>
        <v>0.99997057308908999</v>
      </c>
      <c r="II61">
        <v>0</v>
      </c>
      <c r="IJ61">
        <v>357</v>
      </c>
      <c r="IK61" s="16">
        <f t="shared" si="131"/>
        <v>0.17832167832167833</v>
      </c>
      <c r="IL61">
        <v>0</v>
      </c>
      <c r="IM61">
        <v>581</v>
      </c>
      <c r="IN61" s="16">
        <f t="shared" si="132"/>
        <v>0.29020979020979021</v>
      </c>
      <c r="IO61">
        <v>0</v>
      </c>
      <c r="IP61">
        <v>383</v>
      </c>
      <c r="IQ61" s="16">
        <f t="shared" si="133"/>
        <v>0.1913086913086913</v>
      </c>
      <c r="IR61">
        <v>0</v>
      </c>
      <c r="IS61">
        <v>316</v>
      </c>
      <c r="IT61" s="16">
        <f t="shared" si="134"/>
        <v>0.15784215784215785</v>
      </c>
      <c r="IU61">
        <v>0</v>
      </c>
      <c r="IV61">
        <v>94</v>
      </c>
      <c r="IW61" s="16">
        <f t="shared" si="135"/>
        <v>4.6953046953046952E-2</v>
      </c>
      <c r="IX61">
        <v>0</v>
      </c>
      <c r="IY61">
        <v>271</v>
      </c>
      <c r="IZ61" s="16">
        <f t="shared" si="136"/>
        <v>0.13536463536463536</v>
      </c>
      <c r="JA61" s="4">
        <f t="shared" si="149"/>
        <v>0</v>
      </c>
      <c r="JB61" s="4">
        <f t="shared" si="150"/>
        <v>2002</v>
      </c>
      <c r="JC61">
        <v>11184</v>
      </c>
      <c r="JD61">
        <v>1898</v>
      </c>
      <c r="JE61">
        <v>14846</v>
      </c>
      <c r="JF61">
        <v>3139</v>
      </c>
      <c r="JG61">
        <v>13892</v>
      </c>
      <c r="JH61">
        <v>3739</v>
      </c>
      <c r="JI61">
        <v>14097</v>
      </c>
      <c r="JJ61">
        <v>5843</v>
      </c>
      <c r="JK61">
        <v>14669</v>
      </c>
      <c r="JL61">
        <v>13456</v>
      </c>
      <c r="JM61">
        <f t="shared" si="137"/>
        <v>68688</v>
      </c>
      <c r="JN61">
        <f t="shared" si="138"/>
        <v>28075</v>
      </c>
      <c r="JO61" s="16">
        <f t="shared" si="139"/>
        <v>0.16282320055904961</v>
      </c>
      <c r="JP61" s="16">
        <f t="shared" si="140"/>
        <v>6.7604630454140696E-2</v>
      </c>
      <c r="JQ61" s="16">
        <f t="shared" si="141"/>
        <v>0.21613673421849522</v>
      </c>
      <c r="JR61" s="16">
        <f t="shared" si="142"/>
        <v>0.11180765805877114</v>
      </c>
      <c r="JS61" s="16">
        <f t="shared" si="143"/>
        <v>0.20224784532960632</v>
      </c>
      <c r="JT61" s="16">
        <f t="shared" si="144"/>
        <v>0.13317898486197685</v>
      </c>
      <c r="JU61" s="16">
        <f t="shared" si="145"/>
        <v>0.20523235499650594</v>
      </c>
      <c r="JV61" s="16">
        <f t="shared" si="146"/>
        <v>0.20812110418521818</v>
      </c>
      <c r="JW61" s="16">
        <f t="shared" si="147"/>
        <v>0.21355986489634288</v>
      </c>
      <c r="JX61" s="16">
        <f t="shared" si="148"/>
        <v>0.47928762243989315</v>
      </c>
      <c r="JY61">
        <v>1</v>
      </c>
      <c r="JZ61">
        <v>1</v>
      </c>
      <c r="KA61">
        <v>1</v>
      </c>
      <c r="KB61">
        <v>1</v>
      </c>
      <c r="KC61">
        <v>1</v>
      </c>
      <c r="KD61">
        <v>1</v>
      </c>
      <c r="KE61">
        <v>1</v>
      </c>
      <c r="KF61">
        <v>1</v>
      </c>
      <c r="KG61">
        <v>1</v>
      </c>
      <c r="KH61">
        <v>0</v>
      </c>
      <c r="KI61">
        <v>0</v>
      </c>
      <c r="KJ61">
        <v>0</v>
      </c>
      <c r="KK61">
        <v>0</v>
      </c>
      <c r="KL61">
        <v>0</v>
      </c>
      <c r="KM61">
        <v>0</v>
      </c>
      <c r="KN61">
        <v>1</v>
      </c>
      <c r="KO61">
        <v>1</v>
      </c>
      <c r="KP61">
        <v>1</v>
      </c>
      <c r="KQ61">
        <v>1</v>
      </c>
      <c r="KR61">
        <v>1</v>
      </c>
      <c r="KS61">
        <v>0</v>
      </c>
      <c r="KT61">
        <v>0</v>
      </c>
      <c r="KU61">
        <v>0</v>
      </c>
      <c r="KV61">
        <v>0</v>
      </c>
      <c r="KW61">
        <v>0</v>
      </c>
      <c r="KX61">
        <v>0</v>
      </c>
      <c r="KY61">
        <v>0</v>
      </c>
      <c r="KZ61">
        <v>0</v>
      </c>
      <c r="LA61">
        <v>0</v>
      </c>
      <c r="LB61">
        <v>0</v>
      </c>
      <c r="LC61">
        <v>0</v>
      </c>
      <c r="LD61">
        <v>0</v>
      </c>
      <c r="LE61">
        <v>0</v>
      </c>
      <c r="LF61">
        <v>0</v>
      </c>
      <c r="LG61">
        <v>0</v>
      </c>
      <c r="LH61">
        <v>0</v>
      </c>
      <c r="LI61">
        <v>0</v>
      </c>
      <c r="LJ61">
        <v>0</v>
      </c>
      <c r="LK61">
        <v>1</v>
      </c>
      <c r="LL61">
        <v>0</v>
      </c>
      <c r="LM61">
        <v>0</v>
      </c>
      <c r="LN61">
        <v>0</v>
      </c>
      <c r="LO61">
        <v>0</v>
      </c>
      <c r="LP61">
        <v>0</v>
      </c>
      <c r="LQ61">
        <v>0</v>
      </c>
      <c r="LR61">
        <v>0</v>
      </c>
      <c r="LS61">
        <v>1</v>
      </c>
      <c r="LT61">
        <v>1</v>
      </c>
      <c r="LU61">
        <v>1</v>
      </c>
      <c r="LV61" t="s">
        <v>1148</v>
      </c>
      <c r="LW61">
        <v>1</v>
      </c>
      <c r="LX61">
        <v>1</v>
      </c>
      <c r="LY61">
        <v>1</v>
      </c>
      <c r="LZ61" t="s">
        <v>1148</v>
      </c>
      <c r="MA61">
        <v>1</v>
      </c>
      <c r="MB61">
        <v>1</v>
      </c>
      <c r="MC61">
        <v>1</v>
      </c>
      <c r="MD61" t="s">
        <v>1148</v>
      </c>
      <c r="ME61">
        <v>1</v>
      </c>
      <c r="MF61">
        <v>1</v>
      </c>
      <c r="MG61">
        <v>1</v>
      </c>
      <c r="MH61" t="s">
        <v>1148</v>
      </c>
      <c r="MI61">
        <v>1</v>
      </c>
      <c r="MJ61">
        <v>1</v>
      </c>
      <c r="MK61" t="s">
        <v>1148</v>
      </c>
      <c r="ML61" t="s">
        <v>1148</v>
      </c>
      <c r="MM61">
        <v>3</v>
      </c>
      <c r="MN61">
        <v>0</v>
      </c>
      <c r="MO61">
        <v>1</v>
      </c>
      <c r="MP61">
        <v>1</v>
      </c>
      <c r="MQ61" t="s">
        <v>1167</v>
      </c>
      <c r="MR61" t="s">
        <v>1148</v>
      </c>
      <c r="MS61" t="s">
        <v>1148</v>
      </c>
      <c r="MT61" t="s">
        <v>1166</v>
      </c>
      <c r="MU61" t="s">
        <v>1148</v>
      </c>
      <c r="MV61" t="s">
        <v>1148</v>
      </c>
      <c r="MW61">
        <v>1</v>
      </c>
      <c r="MX61" s="12">
        <v>42106.141141898152</v>
      </c>
      <c r="MY61" t="s">
        <v>1165</v>
      </c>
      <c r="MZ61" s="12">
        <v>42106.141141898152</v>
      </c>
      <c r="NA61" t="s">
        <v>1165</v>
      </c>
      <c r="NB61" s="12">
        <v>42106.141141898152</v>
      </c>
      <c r="NC61" t="s">
        <v>1165</v>
      </c>
    </row>
    <row r="62" spans="1:367" x14ac:dyDescent="0.3">
      <c r="A62" t="s">
        <v>1164</v>
      </c>
      <c r="B62">
        <v>1</v>
      </c>
      <c r="C62">
        <v>0</v>
      </c>
      <c r="D62">
        <v>1</v>
      </c>
      <c r="E62">
        <v>0</v>
      </c>
      <c r="F62" t="s">
        <v>1148</v>
      </c>
      <c r="G62">
        <v>1</v>
      </c>
      <c r="H62">
        <v>0</v>
      </c>
      <c r="I62">
        <v>1</v>
      </c>
      <c r="J62">
        <v>0</v>
      </c>
      <c r="K62">
        <v>1</v>
      </c>
      <c r="L62">
        <v>1</v>
      </c>
      <c r="M62">
        <v>0</v>
      </c>
      <c r="N62">
        <v>0</v>
      </c>
      <c r="O62" t="s">
        <v>1148</v>
      </c>
      <c r="P62">
        <v>1</v>
      </c>
      <c r="Q62">
        <v>0</v>
      </c>
      <c r="R62">
        <v>0</v>
      </c>
      <c r="S62" t="s">
        <v>1148</v>
      </c>
      <c r="T62" t="s">
        <v>1148</v>
      </c>
      <c r="U62">
        <v>1</v>
      </c>
      <c r="V62" t="s">
        <v>1148</v>
      </c>
      <c r="W62">
        <v>1</v>
      </c>
      <c r="X62" t="s">
        <v>1148</v>
      </c>
      <c r="Y62" t="s">
        <v>1148</v>
      </c>
      <c r="Z62" t="s">
        <v>1148</v>
      </c>
      <c r="AA62" t="s">
        <v>1148</v>
      </c>
      <c r="AB62" t="s">
        <v>1148</v>
      </c>
      <c r="AC62" t="s">
        <v>1148</v>
      </c>
      <c r="AD62">
        <v>1</v>
      </c>
      <c r="AE62">
        <v>1</v>
      </c>
      <c r="AF62">
        <v>1</v>
      </c>
      <c r="AG62">
        <v>0</v>
      </c>
      <c r="AH62" t="s">
        <v>1148</v>
      </c>
      <c r="AI62">
        <v>1</v>
      </c>
      <c r="AJ62">
        <v>1</v>
      </c>
      <c r="AK62">
        <v>1</v>
      </c>
      <c r="AL62">
        <v>1</v>
      </c>
      <c r="AM62">
        <v>0</v>
      </c>
      <c r="AN62">
        <v>0</v>
      </c>
      <c r="AO62">
        <v>1</v>
      </c>
      <c r="AP62">
        <v>1</v>
      </c>
      <c r="AQ62">
        <v>1</v>
      </c>
      <c r="AR62">
        <v>1</v>
      </c>
      <c r="AS62">
        <v>0</v>
      </c>
      <c r="AT62">
        <v>2</v>
      </c>
      <c r="AU62" t="s">
        <v>1148</v>
      </c>
      <c r="AV62" s="13">
        <v>889</v>
      </c>
      <c r="AW62">
        <v>0</v>
      </c>
      <c r="AX62">
        <v>655</v>
      </c>
      <c r="AY62" s="16">
        <f t="shared" si="77"/>
        <v>0</v>
      </c>
      <c r="AZ62" s="16">
        <f t="shared" si="78"/>
        <v>0.73678290213723285</v>
      </c>
      <c r="BA62" s="13">
        <v>5038</v>
      </c>
      <c r="BB62">
        <v>5323</v>
      </c>
      <c r="BC62" s="16">
        <f t="shared" si="79"/>
        <v>1.0565700674870981</v>
      </c>
      <c r="BD62">
        <v>4721</v>
      </c>
      <c r="BE62" s="16">
        <f t="shared" si="151"/>
        <v>0.9370782056371576</v>
      </c>
      <c r="BF62" s="13">
        <v>5801</v>
      </c>
      <c r="BG62">
        <v>6686</v>
      </c>
      <c r="BH62" s="16">
        <f t="shared" si="80"/>
        <v>1.1525599034649199</v>
      </c>
      <c r="BI62">
        <v>4335</v>
      </c>
      <c r="BJ62" s="16">
        <f t="shared" si="81"/>
        <v>0.74728495087053959</v>
      </c>
      <c r="BK62" s="13">
        <v>35154</v>
      </c>
      <c r="BL62">
        <v>13622</v>
      </c>
      <c r="BM62" s="16">
        <f t="shared" si="82"/>
        <v>0.38749502190362406</v>
      </c>
      <c r="BN62">
        <v>8697</v>
      </c>
      <c r="BO62" s="16">
        <f t="shared" si="83"/>
        <v>0.24739716675200546</v>
      </c>
      <c r="BP62">
        <v>0</v>
      </c>
      <c r="BQ62">
        <v>16</v>
      </c>
      <c r="BR62">
        <v>0</v>
      </c>
      <c r="BS62">
        <v>6</v>
      </c>
      <c r="BT62">
        <v>0</v>
      </c>
      <c r="BU62">
        <v>5</v>
      </c>
      <c r="BV62">
        <v>0</v>
      </c>
      <c r="BW62">
        <v>0</v>
      </c>
      <c r="BX62" s="13">
        <v>1260</v>
      </c>
      <c r="BY62" s="13">
        <v>1260</v>
      </c>
      <c r="BZ62">
        <v>351</v>
      </c>
      <c r="CA62">
        <v>363</v>
      </c>
      <c r="CB62" s="16">
        <f t="shared" si="84"/>
        <v>0.27857142857142858</v>
      </c>
      <c r="CC62" s="16">
        <f t="shared" si="85"/>
        <v>0.28809523809523807</v>
      </c>
      <c r="CD62" s="13">
        <v>4022.5666666666666</v>
      </c>
      <c r="CE62" s="13">
        <v>4022.5666666666666</v>
      </c>
      <c r="CF62">
        <v>3378</v>
      </c>
      <c r="CG62">
        <v>3387</v>
      </c>
      <c r="CH62" s="16">
        <f t="shared" si="86"/>
        <v>0.83976234079402046</v>
      </c>
      <c r="CI62" s="16">
        <f t="shared" si="87"/>
        <v>0.84199971825617148</v>
      </c>
      <c r="CJ62" s="13">
        <v>1857</v>
      </c>
      <c r="CK62" s="13">
        <v>1857</v>
      </c>
      <c r="CL62" t="s">
        <v>1148</v>
      </c>
      <c r="CM62">
        <v>603</v>
      </c>
      <c r="CN62" s="16" t="str">
        <f t="shared" si="88"/>
        <v>No Data</v>
      </c>
      <c r="CO62" s="16">
        <f t="shared" si="89"/>
        <v>0.32471728594507271</v>
      </c>
      <c r="CP62" s="13">
        <v>2166</v>
      </c>
      <c r="CQ62" s="13">
        <v>2166</v>
      </c>
      <c r="CR62" t="s">
        <v>1148</v>
      </c>
      <c r="CS62">
        <v>9</v>
      </c>
      <c r="CT62" s="16" t="str">
        <f t="shared" si="90"/>
        <v>No Data</v>
      </c>
      <c r="CU62" s="16">
        <f t="shared" si="91"/>
        <v>4.1551246537396124E-3</v>
      </c>
      <c r="CV62">
        <v>650</v>
      </c>
      <c r="CW62">
        <v>1</v>
      </c>
      <c r="CX62">
        <v>1</v>
      </c>
      <c r="CY62">
        <v>1</v>
      </c>
      <c r="CZ62">
        <v>1</v>
      </c>
      <c r="DA62">
        <v>650</v>
      </c>
      <c r="DB62" s="16">
        <f t="shared" si="92"/>
        <v>1</v>
      </c>
      <c r="DC62">
        <v>1</v>
      </c>
      <c r="DD62">
        <v>488</v>
      </c>
      <c r="DE62" s="16">
        <f t="shared" si="93"/>
        <v>0.75076923076923074</v>
      </c>
      <c r="DF62">
        <v>1</v>
      </c>
      <c r="DG62">
        <v>650</v>
      </c>
      <c r="DH62" s="16">
        <f t="shared" si="94"/>
        <v>1</v>
      </c>
      <c r="DI62">
        <v>1</v>
      </c>
      <c r="DJ62">
        <v>1</v>
      </c>
      <c r="DK62">
        <v>1</v>
      </c>
      <c r="DL62">
        <v>1</v>
      </c>
      <c r="DM62">
        <v>650</v>
      </c>
      <c r="DN62" s="16">
        <f t="shared" si="95"/>
        <v>1</v>
      </c>
      <c r="DO62">
        <v>1</v>
      </c>
      <c r="DP62">
        <v>650</v>
      </c>
      <c r="DQ62" s="16">
        <f t="shared" si="96"/>
        <v>1</v>
      </c>
      <c r="DR62">
        <v>1</v>
      </c>
      <c r="DS62">
        <v>1</v>
      </c>
      <c r="DT62">
        <v>1</v>
      </c>
      <c r="DU62">
        <v>1</v>
      </c>
      <c r="DV62">
        <v>1</v>
      </c>
      <c r="DW62">
        <v>1</v>
      </c>
      <c r="DX62">
        <v>0</v>
      </c>
      <c r="DY62">
        <v>0</v>
      </c>
      <c r="DZ62">
        <v>0</v>
      </c>
      <c r="EA62">
        <v>0</v>
      </c>
      <c r="EB62" s="16">
        <f t="shared" si="97"/>
        <v>0</v>
      </c>
      <c r="EC62" s="16">
        <f t="shared" si="98"/>
        <v>0</v>
      </c>
      <c r="ED62" s="16">
        <f t="shared" si="99"/>
        <v>0</v>
      </c>
      <c r="EE62" s="16">
        <f t="shared" si="100"/>
        <v>0</v>
      </c>
      <c r="EF62">
        <v>1</v>
      </c>
      <c r="EG62">
        <v>1</v>
      </c>
      <c r="EH62">
        <v>1</v>
      </c>
      <c r="EI62">
        <v>1</v>
      </c>
      <c r="EJ62">
        <v>601</v>
      </c>
      <c r="EK62">
        <v>197</v>
      </c>
      <c r="EL62">
        <v>128</v>
      </c>
      <c r="EM62">
        <v>508</v>
      </c>
      <c r="EN62" s="16">
        <f t="shared" si="101"/>
        <v>0.92461538461538462</v>
      </c>
      <c r="EO62" s="16">
        <f t="shared" si="102"/>
        <v>0.30307692307692308</v>
      </c>
      <c r="EP62" s="16">
        <f t="shared" si="103"/>
        <v>0.19692307692307692</v>
      </c>
      <c r="EQ62" s="16">
        <f t="shared" si="104"/>
        <v>0.78153846153846152</v>
      </c>
      <c r="ER62">
        <v>1</v>
      </c>
      <c r="ES62">
        <v>1</v>
      </c>
      <c r="ET62">
        <v>1</v>
      </c>
      <c r="EU62">
        <v>1</v>
      </c>
      <c r="EV62">
        <v>1</v>
      </c>
      <c r="EW62">
        <v>1</v>
      </c>
      <c r="EX62">
        <v>650</v>
      </c>
      <c r="EY62">
        <v>650</v>
      </c>
      <c r="EZ62">
        <v>650</v>
      </c>
      <c r="FA62">
        <v>0</v>
      </c>
      <c r="FB62">
        <v>649</v>
      </c>
      <c r="FC62">
        <v>650</v>
      </c>
      <c r="FD62" s="16">
        <f t="shared" si="105"/>
        <v>1</v>
      </c>
      <c r="FE62" s="16">
        <f t="shared" si="106"/>
        <v>1</v>
      </c>
      <c r="FF62" s="16">
        <f t="shared" si="107"/>
        <v>1</v>
      </c>
      <c r="FG62" s="16">
        <f t="shared" si="108"/>
        <v>0</v>
      </c>
      <c r="FH62" s="16">
        <f t="shared" si="109"/>
        <v>0.99846153846153851</v>
      </c>
      <c r="FI62" s="16">
        <f t="shared" si="110"/>
        <v>1</v>
      </c>
      <c r="FJ62">
        <v>1</v>
      </c>
      <c r="FK62">
        <v>0</v>
      </c>
      <c r="FL62" s="16">
        <f t="shared" si="111"/>
        <v>0</v>
      </c>
      <c r="FM62">
        <v>1</v>
      </c>
      <c r="FN62">
        <v>305</v>
      </c>
      <c r="FO62" s="16">
        <f t="shared" si="112"/>
        <v>0.46923076923076923</v>
      </c>
      <c r="FP62">
        <v>1</v>
      </c>
      <c r="FQ62">
        <v>1</v>
      </c>
      <c r="FR62">
        <v>1</v>
      </c>
      <c r="FS62">
        <v>1</v>
      </c>
      <c r="FT62">
        <v>608</v>
      </c>
      <c r="FU62" s="16">
        <f t="shared" si="113"/>
        <v>0.93538461538461537</v>
      </c>
      <c r="FV62">
        <v>1</v>
      </c>
      <c r="FW62">
        <v>1</v>
      </c>
      <c r="FX62">
        <v>105</v>
      </c>
      <c r="FY62" s="16">
        <f t="shared" si="114"/>
        <v>0.16153846153846155</v>
      </c>
      <c r="FZ62">
        <v>0</v>
      </c>
      <c r="GA62" t="s">
        <v>1148</v>
      </c>
      <c r="GB62" s="16" t="str">
        <f t="shared" si="115"/>
        <v>No Data</v>
      </c>
      <c r="GC62">
        <v>1</v>
      </c>
      <c r="GD62">
        <v>650</v>
      </c>
      <c r="GE62" s="16">
        <f t="shared" si="116"/>
        <v>1</v>
      </c>
      <c r="GF62">
        <v>1</v>
      </c>
      <c r="GG62">
        <v>1</v>
      </c>
      <c r="GH62">
        <v>18865</v>
      </c>
      <c r="GI62">
        <v>1</v>
      </c>
      <c r="GJ62">
        <v>18865</v>
      </c>
      <c r="GK62" s="16">
        <f t="shared" si="117"/>
        <v>1</v>
      </c>
      <c r="GL62">
        <v>1</v>
      </c>
      <c r="GM62">
        <v>18865</v>
      </c>
      <c r="GN62" s="16">
        <f t="shared" si="118"/>
        <v>1</v>
      </c>
      <c r="GO62">
        <v>1</v>
      </c>
      <c r="GP62">
        <v>18789</v>
      </c>
      <c r="GQ62" s="16">
        <f t="shared" si="119"/>
        <v>0.99597137556321225</v>
      </c>
      <c r="GR62">
        <v>1</v>
      </c>
      <c r="GS62">
        <v>18790</v>
      </c>
      <c r="GT62" s="16">
        <f t="shared" si="120"/>
        <v>0.99602438377948577</v>
      </c>
      <c r="GU62">
        <v>1</v>
      </c>
      <c r="GV62">
        <v>18789</v>
      </c>
      <c r="GW62" s="16">
        <f t="shared" si="121"/>
        <v>0.99597137556321225</v>
      </c>
      <c r="GX62">
        <v>1</v>
      </c>
      <c r="GY62">
        <v>0</v>
      </c>
      <c r="GZ62">
        <v>1</v>
      </c>
      <c r="HA62">
        <v>18792</v>
      </c>
      <c r="HB62" s="16">
        <f t="shared" si="122"/>
        <v>0.99613040021203292</v>
      </c>
      <c r="HC62">
        <v>1</v>
      </c>
      <c r="HD62">
        <v>18792</v>
      </c>
      <c r="HE62" s="16">
        <f t="shared" si="123"/>
        <v>0.99613040021203292</v>
      </c>
      <c r="HF62">
        <v>1</v>
      </c>
      <c r="HG62">
        <v>0</v>
      </c>
      <c r="HH62" s="16">
        <f t="shared" si="124"/>
        <v>0</v>
      </c>
      <c r="HI62">
        <v>1</v>
      </c>
      <c r="HJ62">
        <v>18792</v>
      </c>
      <c r="HK62" s="16">
        <f t="shared" si="125"/>
        <v>0.99613040021203292</v>
      </c>
      <c r="HL62">
        <v>1</v>
      </c>
      <c r="HM62">
        <v>1</v>
      </c>
      <c r="HN62">
        <v>1</v>
      </c>
      <c r="HO62">
        <v>13790</v>
      </c>
      <c r="HP62" s="16">
        <f t="shared" si="126"/>
        <v>0.73098330241187381</v>
      </c>
      <c r="HQ62">
        <v>1</v>
      </c>
      <c r="HR62">
        <v>13794</v>
      </c>
      <c r="HS62" s="16">
        <f t="shared" si="127"/>
        <v>0.73119533527696789</v>
      </c>
      <c r="HT62">
        <v>1</v>
      </c>
      <c r="HU62">
        <v>13794</v>
      </c>
      <c r="HV62" s="16">
        <f t="shared" si="128"/>
        <v>0.73119533527696789</v>
      </c>
      <c r="HW62">
        <v>1</v>
      </c>
      <c r="HX62">
        <v>1</v>
      </c>
      <c r="HY62">
        <v>1</v>
      </c>
      <c r="HZ62">
        <v>1</v>
      </c>
      <c r="IA62">
        <v>1</v>
      </c>
      <c r="IB62">
        <v>1</v>
      </c>
      <c r="IC62">
        <v>0</v>
      </c>
      <c r="ID62">
        <v>1</v>
      </c>
      <c r="IE62" s="16" t="str">
        <f t="shared" si="129"/>
        <v>No Data</v>
      </c>
      <c r="IF62">
        <v>12202</v>
      </c>
      <c r="IG62">
        <v>12202</v>
      </c>
      <c r="IH62" s="16">
        <f t="shared" si="130"/>
        <v>1</v>
      </c>
      <c r="II62">
        <v>0</v>
      </c>
      <c r="IJ62">
        <v>1</v>
      </c>
      <c r="IK62" s="16">
        <f t="shared" si="131"/>
        <v>1.5384615384615385E-3</v>
      </c>
      <c r="IL62">
        <v>0</v>
      </c>
      <c r="IM62">
        <v>14</v>
      </c>
      <c r="IN62" s="16">
        <f t="shared" si="132"/>
        <v>2.1538461538461538E-2</v>
      </c>
      <c r="IO62">
        <v>0</v>
      </c>
      <c r="IP62">
        <v>23</v>
      </c>
      <c r="IQ62" s="16">
        <f t="shared" si="133"/>
        <v>3.5384615384615382E-2</v>
      </c>
      <c r="IR62">
        <v>0</v>
      </c>
      <c r="IS62">
        <v>31</v>
      </c>
      <c r="IT62" s="16">
        <f t="shared" si="134"/>
        <v>4.7692307692307694E-2</v>
      </c>
      <c r="IU62">
        <v>0</v>
      </c>
      <c r="IV62">
        <v>73</v>
      </c>
      <c r="IW62" s="16">
        <f t="shared" si="135"/>
        <v>0.1123076923076923</v>
      </c>
      <c r="IX62">
        <v>0</v>
      </c>
      <c r="IY62">
        <v>508</v>
      </c>
      <c r="IZ62" s="16">
        <f t="shared" si="136"/>
        <v>0.78153846153846152</v>
      </c>
      <c r="JA62" s="4">
        <f t="shared" si="149"/>
        <v>0</v>
      </c>
      <c r="JB62" s="4">
        <f t="shared" si="150"/>
        <v>650</v>
      </c>
      <c r="JC62">
        <v>3100</v>
      </c>
      <c r="JD62">
        <v>1761</v>
      </c>
      <c r="JE62">
        <v>2177</v>
      </c>
      <c r="JF62">
        <v>1347</v>
      </c>
      <c r="JG62">
        <v>420</v>
      </c>
      <c r="JH62">
        <v>443</v>
      </c>
      <c r="JI62">
        <v>616</v>
      </c>
      <c r="JJ62">
        <v>509</v>
      </c>
      <c r="JK62">
        <v>5690</v>
      </c>
      <c r="JL62">
        <v>2301</v>
      </c>
      <c r="JM62">
        <f t="shared" si="137"/>
        <v>12003</v>
      </c>
      <c r="JN62">
        <f t="shared" si="138"/>
        <v>6361</v>
      </c>
      <c r="JO62" s="16">
        <f t="shared" si="139"/>
        <v>0.25826876614179789</v>
      </c>
      <c r="JP62" s="16">
        <f t="shared" si="140"/>
        <v>0.27684326363779282</v>
      </c>
      <c r="JQ62" s="16">
        <f t="shared" si="141"/>
        <v>0.18137132383570773</v>
      </c>
      <c r="JR62" s="16">
        <f t="shared" si="142"/>
        <v>0.21175915736519416</v>
      </c>
      <c r="JS62" s="16">
        <f t="shared" si="143"/>
        <v>3.4991252186953259E-2</v>
      </c>
      <c r="JT62" s="16">
        <f t="shared" si="144"/>
        <v>6.9643137871403873E-2</v>
      </c>
      <c r="JU62" s="16">
        <f t="shared" si="145"/>
        <v>5.1320503207531454E-2</v>
      </c>
      <c r="JV62" s="16">
        <f t="shared" si="146"/>
        <v>8.0018864958339889E-2</v>
      </c>
      <c r="JW62" s="16">
        <f t="shared" si="147"/>
        <v>0.47404815462800964</v>
      </c>
      <c r="JX62" s="16">
        <f t="shared" si="148"/>
        <v>0.36173557616726931</v>
      </c>
      <c r="JY62">
        <v>1</v>
      </c>
      <c r="JZ62">
        <v>1</v>
      </c>
      <c r="KA62">
        <v>1</v>
      </c>
      <c r="KB62">
        <v>1</v>
      </c>
      <c r="KC62">
        <v>1</v>
      </c>
      <c r="KD62">
        <v>1</v>
      </c>
      <c r="KE62">
        <v>1</v>
      </c>
      <c r="KF62">
        <v>1</v>
      </c>
      <c r="KG62">
        <v>1</v>
      </c>
      <c r="KH62">
        <v>1</v>
      </c>
      <c r="KI62">
        <v>1</v>
      </c>
      <c r="KJ62">
        <v>1</v>
      </c>
      <c r="KK62">
        <v>1</v>
      </c>
      <c r="KL62">
        <v>1</v>
      </c>
      <c r="KM62">
        <v>1</v>
      </c>
      <c r="KN62">
        <v>1</v>
      </c>
      <c r="KO62">
        <v>0</v>
      </c>
      <c r="KP62">
        <v>0</v>
      </c>
      <c r="KQ62">
        <v>0</v>
      </c>
      <c r="KR62">
        <v>0</v>
      </c>
      <c r="KS62">
        <v>0</v>
      </c>
      <c r="KT62">
        <v>0</v>
      </c>
      <c r="KU62">
        <v>0</v>
      </c>
      <c r="KV62">
        <v>0</v>
      </c>
      <c r="KW62">
        <v>0</v>
      </c>
      <c r="KX62">
        <v>0</v>
      </c>
      <c r="KY62">
        <v>0</v>
      </c>
      <c r="KZ62">
        <v>0</v>
      </c>
      <c r="LA62">
        <v>0</v>
      </c>
      <c r="LB62">
        <v>0</v>
      </c>
      <c r="LC62">
        <v>0</v>
      </c>
      <c r="LD62">
        <v>0</v>
      </c>
      <c r="LE62">
        <v>0</v>
      </c>
      <c r="LF62">
        <v>0</v>
      </c>
      <c r="LG62">
        <v>0</v>
      </c>
      <c r="LH62">
        <v>0</v>
      </c>
      <c r="LI62">
        <v>0</v>
      </c>
      <c r="LJ62">
        <v>0</v>
      </c>
      <c r="LK62">
        <v>0</v>
      </c>
      <c r="LL62">
        <v>0</v>
      </c>
      <c r="LM62">
        <v>0</v>
      </c>
      <c r="LN62">
        <v>0</v>
      </c>
      <c r="LO62">
        <v>0</v>
      </c>
      <c r="LP62">
        <v>0</v>
      </c>
      <c r="LQ62">
        <v>0</v>
      </c>
      <c r="LR62">
        <v>0</v>
      </c>
      <c r="LS62">
        <v>1</v>
      </c>
      <c r="LT62">
        <v>1</v>
      </c>
      <c r="LU62" t="s">
        <v>1148</v>
      </c>
      <c r="LV62" t="s">
        <v>1148</v>
      </c>
      <c r="LW62">
        <v>1</v>
      </c>
      <c r="LX62">
        <v>1</v>
      </c>
      <c r="LY62" t="s">
        <v>1148</v>
      </c>
      <c r="LZ62" t="s">
        <v>1148</v>
      </c>
      <c r="MA62">
        <v>1</v>
      </c>
      <c r="MB62">
        <v>1</v>
      </c>
      <c r="MC62" t="s">
        <v>1148</v>
      </c>
      <c r="MD62" t="s">
        <v>1148</v>
      </c>
      <c r="ME62">
        <v>1</v>
      </c>
      <c r="MF62">
        <v>1</v>
      </c>
      <c r="MG62" t="s">
        <v>1148</v>
      </c>
      <c r="MH62" t="s">
        <v>1148</v>
      </c>
      <c r="MI62">
        <v>1</v>
      </c>
      <c r="MJ62">
        <v>1</v>
      </c>
      <c r="MK62" t="s">
        <v>1148</v>
      </c>
      <c r="ML62" t="s">
        <v>1148</v>
      </c>
      <c r="MM62">
        <v>2</v>
      </c>
      <c r="MN62">
        <v>0</v>
      </c>
      <c r="MO62">
        <v>1</v>
      </c>
      <c r="MP62">
        <v>1</v>
      </c>
      <c r="MQ62" t="s">
        <v>1163</v>
      </c>
      <c r="MR62" t="s">
        <v>1162</v>
      </c>
      <c r="MS62" t="s">
        <v>1148</v>
      </c>
      <c r="MT62" t="s">
        <v>1148</v>
      </c>
      <c r="MU62" t="s">
        <v>1148</v>
      </c>
      <c r="MV62" t="s">
        <v>1148</v>
      </c>
      <c r="MW62">
        <v>1</v>
      </c>
      <c r="MX62" s="12">
        <v>42113.759132372688</v>
      </c>
      <c r="MY62" t="s">
        <v>1161</v>
      </c>
      <c r="MZ62" s="12">
        <v>42113.759132372688</v>
      </c>
      <c r="NA62" t="s">
        <v>1161</v>
      </c>
      <c r="NB62" s="12">
        <v>42113.759132372688</v>
      </c>
      <c r="NC62" t="s">
        <v>1161</v>
      </c>
    </row>
    <row r="63" spans="1:367" x14ac:dyDescent="0.3">
      <c r="A63" t="s">
        <v>1160</v>
      </c>
      <c r="B63">
        <v>1</v>
      </c>
      <c r="C63">
        <v>0</v>
      </c>
      <c r="D63">
        <v>1</v>
      </c>
      <c r="E63">
        <v>0</v>
      </c>
      <c r="F63" t="s">
        <v>1148</v>
      </c>
      <c r="G63">
        <v>1</v>
      </c>
      <c r="H63">
        <v>0</v>
      </c>
      <c r="I63">
        <v>1</v>
      </c>
      <c r="J63">
        <v>0</v>
      </c>
      <c r="K63">
        <v>1</v>
      </c>
      <c r="L63">
        <v>1</v>
      </c>
      <c r="M63">
        <v>0</v>
      </c>
      <c r="N63">
        <v>0</v>
      </c>
      <c r="O63" t="s">
        <v>1148</v>
      </c>
      <c r="P63">
        <v>1</v>
      </c>
      <c r="Q63">
        <v>0</v>
      </c>
      <c r="R63">
        <v>0</v>
      </c>
      <c r="S63" t="s">
        <v>1148</v>
      </c>
      <c r="T63" t="s">
        <v>1148</v>
      </c>
      <c r="U63">
        <v>1</v>
      </c>
      <c r="V63" t="s">
        <v>1148</v>
      </c>
      <c r="W63">
        <v>1</v>
      </c>
      <c r="X63" t="s">
        <v>1148</v>
      </c>
      <c r="Y63" t="s">
        <v>1148</v>
      </c>
      <c r="Z63" t="s">
        <v>1148</v>
      </c>
      <c r="AA63" t="s">
        <v>1148</v>
      </c>
      <c r="AB63" t="s">
        <v>1148</v>
      </c>
      <c r="AC63" t="s">
        <v>1148</v>
      </c>
      <c r="AD63">
        <v>1</v>
      </c>
      <c r="AE63">
        <v>1</v>
      </c>
      <c r="AF63">
        <v>1</v>
      </c>
      <c r="AG63">
        <v>0</v>
      </c>
      <c r="AH63" t="s">
        <v>1148</v>
      </c>
      <c r="AI63">
        <v>1</v>
      </c>
      <c r="AJ63">
        <v>0</v>
      </c>
      <c r="AK63">
        <v>0</v>
      </c>
      <c r="AL63">
        <v>1</v>
      </c>
      <c r="AM63">
        <v>0</v>
      </c>
      <c r="AN63">
        <v>0</v>
      </c>
      <c r="AO63">
        <v>0</v>
      </c>
      <c r="AP63">
        <v>0</v>
      </c>
      <c r="AQ63">
        <v>0</v>
      </c>
      <c r="AR63">
        <v>0</v>
      </c>
      <c r="AS63">
        <v>0</v>
      </c>
      <c r="AT63">
        <v>2</v>
      </c>
      <c r="AU63" t="s">
        <v>1148</v>
      </c>
      <c r="AV63" s="13">
        <v>289</v>
      </c>
      <c r="AW63">
        <v>241</v>
      </c>
      <c r="AX63">
        <v>278</v>
      </c>
      <c r="AY63" s="16">
        <f t="shared" si="77"/>
        <v>0.83391003460207613</v>
      </c>
      <c r="AZ63" s="16">
        <f t="shared" si="78"/>
        <v>1.7958477508650519</v>
      </c>
      <c r="BA63" s="13">
        <v>1640</v>
      </c>
      <c r="BB63">
        <v>1700</v>
      </c>
      <c r="BC63" s="16">
        <f t="shared" si="79"/>
        <v>1.0365853658536586</v>
      </c>
      <c r="BD63">
        <v>1680</v>
      </c>
      <c r="BE63" s="16">
        <f t="shared" si="151"/>
        <v>1.024390243902439</v>
      </c>
      <c r="BF63" s="13">
        <v>2264</v>
      </c>
      <c r="BG63">
        <v>2552</v>
      </c>
      <c r="BH63" s="16">
        <f t="shared" si="80"/>
        <v>1.127208480565371</v>
      </c>
      <c r="BI63">
        <v>438</v>
      </c>
      <c r="BJ63" s="16">
        <f t="shared" si="81"/>
        <v>0.19346289752650175</v>
      </c>
      <c r="BK63" s="13">
        <v>15370</v>
      </c>
      <c r="BL63">
        <v>18896</v>
      </c>
      <c r="BM63" s="16">
        <f t="shared" si="82"/>
        <v>1.2294079375406637</v>
      </c>
      <c r="BN63">
        <v>9802</v>
      </c>
      <c r="BO63" s="16">
        <f t="shared" si="83"/>
        <v>0.63773584905660374</v>
      </c>
      <c r="BP63">
        <v>0</v>
      </c>
      <c r="BQ63">
        <v>13</v>
      </c>
      <c r="BR63">
        <v>0</v>
      </c>
      <c r="BS63">
        <v>8</v>
      </c>
      <c r="BT63">
        <v>0</v>
      </c>
      <c r="BU63">
        <v>0</v>
      </c>
      <c r="BV63">
        <v>0</v>
      </c>
      <c r="BW63">
        <v>0</v>
      </c>
      <c r="BX63" s="13">
        <v>410</v>
      </c>
      <c r="BY63" s="13">
        <v>410</v>
      </c>
      <c r="BZ63">
        <v>223</v>
      </c>
      <c r="CA63">
        <v>229</v>
      </c>
      <c r="CB63" s="16">
        <f t="shared" si="84"/>
        <v>0.54390243902439028</v>
      </c>
      <c r="CC63" s="16">
        <f t="shared" si="85"/>
        <v>0.55853658536585371</v>
      </c>
      <c r="CD63" s="13">
        <v>1685.6666666666665</v>
      </c>
      <c r="CE63" s="13">
        <v>1685.6666666666665</v>
      </c>
      <c r="CF63">
        <v>609</v>
      </c>
      <c r="CG63">
        <v>623</v>
      </c>
      <c r="CH63" s="16">
        <f t="shared" si="86"/>
        <v>0.36128139212972121</v>
      </c>
      <c r="CI63" s="16">
        <f t="shared" si="87"/>
        <v>0.36958671148902517</v>
      </c>
      <c r="CJ63" s="13">
        <v>837</v>
      </c>
      <c r="CK63" s="13">
        <v>837</v>
      </c>
      <c r="CL63" t="s">
        <v>1148</v>
      </c>
      <c r="CM63">
        <v>95</v>
      </c>
      <c r="CN63" s="16" t="str">
        <f t="shared" si="88"/>
        <v>No Data</v>
      </c>
      <c r="CO63" s="16">
        <f t="shared" si="89"/>
        <v>0.11350059737156511</v>
      </c>
      <c r="CP63" s="13">
        <v>849</v>
      </c>
      <c r="CQ63" s="13">
        <v>849</v>
      </c>
      <c r="CR63" t="s">
        <v>1148</v>
      </c>
      <c r="CS63">
        <v>1</v>
      </c>
      <c r="CT63" s="16" t="str">
        <f t="shared" si="90"/>
        <v>No Data</v>
      </c>
      <c r="CU63" s="16">
        <f t="shared" si="91"/>
        <v>1.1778563015312131E-3</v>
      </c>
      <c r="CV63">
        <v>278</v>
      </c>
      <c r="CW63">
        <v>1</v>
      </c>
      <c r="CX63">
        <v>1</v>
      </c>
      <c r="CY63">
        <v>1</v>
      </c>
      <c r="CZ63">
        <v>1</v>
      </c>
      <c r="DA63">
        <v>277</v>
      </c>
      <c r="DB63" s="16">
        <f t="shared" si="92"/>
        <v>0.99640287769784175</v>
      </c>
      <c r="DC63">
        <v>1</v>
      </c>
      <c r="DD63">
        <v>230</v>
      </c>
      <c r="DE63" s="16">
        <f t="shared" si="93"/>
        <v>0.82733812949640284</v>
      </c>
      <c r="DF63">
        <v>1</v>
      </c>
      <c r="DG63">
        <v>277</v>
      </c>
      <c r="DH63" s="16">
        <f t="shared" si="94"/>
        <v>0.99640287769784175</v>
      </c>
      <c r="DI63">
        <v>1</v>
      </c>
      <c r="DJ63">
        <v>1</v>
      </c>
      <c r="DK63">
        <v>1</v>
      </c>
      <c r="DL63">
        <v>1</v>
      </c>
      <c r="DM63">
        <v>277</v>
      </c>
      <c r="DN63" s="16">
        <f t="shared" si="95"/>
        <v>0.99640287769784175</v>
      </c>
      <c r="DO63">
        <v>1</v>
      </c>
      <c r="DP63">
        <v>277</v>
      </c>
      <c r="DQ63" s="16">
        <f t="shared" si="96"/>
        <v>0.99640287769784175</v>
      </c>
      <c r="DR63">
        <v>1</v>
      </c>
      <c r="DS63">
        <v>1</v>
      </c>
      <c r="DT63">
        <v>1</v>
      </c>
      <c r="DU63">
        <v>1</v>
      </c>
      <c r="DV63">
        <v>1</v>
      </c>
      <c r="DW63">
        <v>1</v>
      </c>
      <c r="DX63">
        <v>0</v>
      </c>
      <c r="DY63">
        <v>0</v>
      </c>
      <c r="DZ63">
        <v>0</v>
      </c>
      <c r="EA63">
        <v>0</v>
      </c>
      <c r="EB63" s="16">
        <f t="shared" si="97"/>
        <v>0</v>
      </c>
      <c r="EC63" s="16">
        <f t="shared" si="98"/>
        <v>0</v>
      </c>
      <c r="ED63" s="16">
        <f t="shared" si="99"/>
        <v>0</v>
      </c>
      <c r="EE63" s="16">
        <f t="shared" si="100"/>
        <v>0</v>
      </c>
      <c r="EF63">
        <v>1</v>
      </c>
      <c r="EG63">
        <v>1</v>
      </c>
      <c r="EH63">
        <v>1</v>
      </c>
      <c r="EI63">
        <v>1</v>
      </c>
      <c r="EJ63">
        <v>275</v>
      </c>
      <c r="EK63">
        <v>8</v>
      </c>
      <c r="EL63">
        <v>33</v>
      </c>
      <c r="EM63">
        <v>273</v>
      </c>
      <c r="EN63" s="16">
        <f t="shared" si="101"/>
        <v>0.98920863309352514</v>
      </c>
      <c r="EO63" s="16">
        <f t="shared" si="102"/>
        <v>2.8776978417266189E-2</v>
      </c>
      <c r="EP63" s="16">
        <f t="shared" si="103"/>
        <v>0.11870503597122302</v>
      </c>
      <c r="EQ63" s="16">
        <f t="shared" si="104"/>
        <v>0.98201438848920863</v>
      </c>
      <c r="ER63">
        <v>1</v>
      </c>
      <c r="ES63">
        <v>1</v>
      </c>
      <c r="ET63">
        <v>1</v>
      </c>
      <c r="EU63">
        <v>1</v>
      </c>
      <c r="EV63">
        <v>1</v>
      </c>
      <c r="EW63">
        <v>1</v>
      </c>
      <c r="EX63">
        <v>277</v>
      </c>
      <c r="EY63">
        <v>0</v>
      </c>
      <c r="EZ63">
        <v>277</v>
      </c>
      <c r="FA63">
        <v>0</v>
      </c>
      <c r="FB63">
        <v>277</v>
      </c>
      <c r="FC63">
        <v>277</v>
      </c>
      <c r="FD63" s="16">
        <f t="shared" si="105"/>
        <v>0.99640287769784175</v>
      </c>
      <c r="FE63" s="16">
        <f t="shared" si="106"/>
        <v>0</v>
      </c>
      <c r="FF63" s="16">
        <f t="shared" si="107"/>
        <v>0.99640287769784175</v>
      </c>
      <c r="FG63" s="16">
        <f t="shared" si="108"/>
        <v>0</v>
      </c>
      <c r="FH63" s="16">
        <f t="shared" si="109"/>
        <v>0.99640287769784175</v>
      </c>
      <c r="FI63" s="16">
        <f t="shared" si="110"/>
        <v>0.99640287769784175</v>
      </c>
      <c r="FJ63">
        <v>1</v>
      </c>
      <c r="FK63">
        <v>185</v>
      </c>
      <c r="FL63" s="16">
        <f t="shared" si="111"/>
        <v>0.66546762589928055</v>
      </c>
      <c r="FM63">
        <v>1</v>
      </c>
      <c r="FN63">
        <v>185</v>
      </c>
      <c r="FO63" s="16">
        <f t="shared" si="112"/>
        <v>0.66546762589928055</v>
      </c>
      <c r="FP63">
        <v>1</v>
      </c>
      <c r="FQ63">
        <v>1</v>
      </c>
      <c r="FR63">
        <v>1</v>
      </c>
      <c r="FS63">
        <v>1</v>
      </c>
      <c r="FT63">
        <v>177</v>
      </c>
      <c r="FU63" s="16">
        <f t="shared" si="113"/>
        <v>0.63669064748201443</v>
      </c>
      <c r="FV63">
        <v>1</v>
      </c>
      <c r="FW63">
        <v>1</v>
      </c>
      <c r="FX63">
        <v>0</v>
      </c>
      <c r="FY63" s="16">
        <f t="shared" si="114"/>
        <v>0</v>
      </c>
      <c r="FZ63">
        <v>1</v>
      </c>
      <c r="GA63">
        <v>0</v>
      </c>
      <c r="GB63" s="16">
        <f t="shared" si="115"/>
        <v>0</v>
      </c>
      <c r="GC63">
        <v>1</v>
      </c>
      <c r="GD63" t="s">
        <v>1148</v>
      </c>
      <c r="GE63" s="16" t="str">
        <f t="shared" si="116"/>
        <v>No Data</v>
      </c>
      <c r="GF63">
        <v>1</v>
      </c>
      <c r="GG63">
        <v>1</v>
      </c>
      <c r="GH63">
        <v>7996</v>
      </c>
      <c r="GI63">
        <v>1</v>
      </c>
      <c r="GJ63">
        <v>7996</v>
      </c>
      <c r="GK63" s="16">
        <f t="shared" si="117"/>
        <v>1</v>
      </c>
      <c r="GL63">
        <v>1</v>
      </c>
      <c r="GM63">
        <v>7996</v>
      </c>
      <c r="GN63" s="16">
        <f t="shared" si="118"/>
        <v>1</v>
      </c>
      <c r="GO63">
        <v>1</v>
      </c>
      <c r="GP63">
        <v>4</v>
      </c>
      <c r="GQ63" s="16">
        <f t="shared" si="119"/>
        <v>5.0025012506253123E-4</v>
      </c>
      <c r="GR63">
        <v>1</v>
      </c>
      <c r="GS63">
        <v>4</v>
      </c>
      <c r="GT63" s="16">
        <f t="shared" si="120"/>
        <v>5.0025012506253123E-4</v>
      </c>
      <c r="GU63">
        <v>1</v>
      </c>
      <c r="GV63">
        <v>3</v>
      </c>
      <c r="GW63" s="16">
        <f t="shared" si="121"/>
        <v>3.7518759379689845E-4</v>
      </c>
      <c r="GX63">
        <v>1</v>
      </c>
      <c r="GY63">
        <v>1</v>
      </c>
      <c r="GZ63">
        <v>1</v>
      </c>
      <c r="HA63">
        <v>5061</v>
      </c>
      <c r="HB63" s="16">
        <f t="shared" si="122"/>
        <v>0.63294147073536766</v>
      </c>
      <c r="HC63">
        <v>1</v>
      </c>
      <c r="HD63">
        <v>1</v>
      </c>
      <c r="HE63" s="16">
        <f t="shared" si="123"/>
        <v>1.2506253126563281E-4</v>
      </c>
      <c r="HF63">
        <v>1</v>
      </c>
      <c r="HG63">
        <v>0</v>
      </c>
      <c r="HH63" s="16">
        <f t="shared" si="124"/>
        <v>0</v>
      </c>
      <c r="HI63">
        <v>1</v>
      </c>
      <c r="HJ63">
        <v>7921</v>
      </c>
      <c r="HK63" s="16">
        <f t="shared" si="125"/>
        <v>0.99062031015507757</v>
      </c>
      <c r="HL63">
        <v>1</v>
      </c>
      <c r="HM63">
        <v>1</v>
      </c>
      <c r="HN63">
        <v>1</v>
      </c>
      <c r="HO63">
        <v>6709</v>
      </c>
      <c r="HP63" s="16">
        <f t="shared" si="126"/>
        <v>0.83904452226113058</v>
      </c>
      <c r="HQ63">
        <v>1</v>
      </c>
      <c r="HR63">
        <v>6709</v>
      </c>
      <c r="HS63" s="16">
        <f t="shared" si="127"/>
        <v>0.83904452226113058</v>
      </c>
      <c r="HT63">
        <v>1</v>
      </c>
      <c r="HU63">
        <v>6709</v>
      </c>
      <c r="HV63" s="16">
        <f t="shared" si="128"/>
        <v>0.83904452226113058</v>
      </c>
      <c r="HW63">
        <v>1</v>
      </c>
      <c r="HX63">
        <v>1</v>
      </c>
      <c r="HY63">
        <v>1</v>
      </c>
      <c r="HZ63">
        <v>1</v>
      </c>
      <c r="IA63">
        <v>1</v>
      </c>
      <c r="IB63">
        <v>1</v>
      </c>
      <c r="IC63">
        <v>5748</v>
      </c>
      <c r="ID63">
        <v>6086</v>
      </c>
      <c r="IE63" s="16">
        <f t="shared" si="129"/>
        <v>0.94446270128163001</v>
      </c>
      <c r="IF63">
        <v>0</v>
      </c>
      <c r="IG63">
        <v>0</v>
      </c>
      <c r="IH63" s="16" t="str">
        <f t="shared" si="130"/>
        <v>No Data</v>
      </c>
      <c r="II63">
        <v>0</v>
      </c>
      <c r="IJ63">
        <v>4</v>
      </c>
      <c r="IK63" s="16">
        <f t="shared" si="131"/>
        <v>1.444043321299639E-2</v>
      </c>
      <c r="IL63">
        <v>0</v>
      </c>
      <c r="IM63">
        <v>45</v>
      </c>
      <c r="IN63" s="16">
        <f t="shared" si="132"/>
        <v>0.16245487364620939</v>
      </c>
      <c r="IO63">
        <v>0</v>
      </c>
      <c r="IP63">
        <v>23</v>
      </c>
      <c r="IQ63" s="16">
        <f t="shared" si="133"/>
        <v>8.3032490974729242E-2</v>
      </c>
      <c r="IR63">
        <v>0</v>
      </c>
      <c r="IS63">
        <v>39</v>
      </c>
      <c r="IT63" s="16">
        <f t="shared" si="134"/>
        <v>0.1407942238267148</v>
      </c>
      <c r="IU63">
        <v>0</v>
      </c>
      <c r="IV63">
        <v>44</v>
      </c>
      <c r="IW63" s="16">
        <f t="shared" si="135"/>
        <v>0.1588447653429603</v>
      </c>
      <c r="IX63">
        <v>0</v>
      </c>
      <c r="IY63">
        <v>122</v>
      </c>
      <c r="IZ63" s="16">
        <f t="shared" si="136"/>
        <v>0.44043321299638988</v>
      </c>
      <c r="JA63" s="4">
        <f t="shared" si="149"/>
        <v>0</v>
      </c>
      <c r="JB63" s="4">
        <f t="shared" si="150"/>
        <v>277</v>
      </c>
      <c r="JC63">
        <v>894</v>
      </c>
      <c r="JD63">
        <v>533</v>
      </c>
      <c r="JE63">
        <v>2037</v>
      </c>
      <c r="JF63">
        <v>642</v>
      </c>
      <c r="JG63">
        <v>1307</v>
      </c>
      <c r="JH63">
        <v>130</v>
      </c>
      <c r="JI63">
        <v>785</v>
      </c>
      <c r="JJ63">
        <v>157</v>
      </c>
      <c r="JK63">
        <v>1071</v>
      </c>
      <c r="JL63">
        <v>440</v>
      </c>
      <c r="JM63">
        <f t="shared" si="137"/>
        <v>6094</v>
      </c>
      <c r="JN63">
        <f t="shared" si="138"/>
        <v>1902</v>
      </c>
      <c r="JO63" s="16">
        <f t="shared" si="139"/>
        <v>0.14670167377748605</v>
      </c>
      <c r="JP63" s="16">
        <f t="shared" si="140"/>
        <v>0.28023133543638273</v>
      </c>
      <c r="JQ63" s="16">
        <f t="shared" si="141"/>
        <v>0.33426320971447326</v>
      </c>
      <c r="JR63" s="16">
        <f t="shared" si="142"/>
        <v>0.33753943217665616</v>
      </c>
      <c r="JS63" s="16">
        <f t="shared" si="143"/>
        <v>0.21447325237938955</v>
      </c>
      <c r="JT63" s="16">
        <f t="shared" si="144"/>
        <v>6.8349106203995799E-2</v>
      </c>
      <c r="JU63" s="16">
        <f t="shared" si="145"/>
        <v>0.12881522809320645</v>
      </c>
      <c r="JV63" s="16">
        <f t="shared" si="146"/>
        <v>8.2544689800210305E-2</v>
      </c>
      <c r="JW63" s="16">
        <f t="shared" si="147"/>
        <v>0.17574663603544469</v>
      </c>
      <c r="JX63" s="16">
        <f t="shared" si="148"/>
        <v>0.231335436382755</v>
      </c>
      <c r="JY63">
        <v>1</v>
      </c>
      <c r="JZ63">
        <v>1</v>
      </c>
      <c r="KA63">
        <v>1</v>
      </c>
      <c r="KB63">
        <v>1</v>
      </c>
      <c r="KC63">
        <v>1</v>
      </c>
      <c r="KD63">
        <v>1</v>
      </c>
      <c r="KE63">
        <v>1</v>
      </c>
      <c r="KF63">
        <v>1</v>
      </c>
      <c r="KG63">
        <v>1</v>
      </c>
      <c r="KH63">
        <v>0</v>
      </c>
      <c r="KI63">
        <v>0</v>
      </c>
      <c r="KJ63">
        <v>1</v>
      </c>
      <c r="KK63">
        <v>1</v>
      </c>
      <c r="KL63">
        <v>0</v>
      </c>
      <c r="KM63">
        <v>1</v>
      </c>
      <c r="KN63">
        <v>1</v>
      </c>
      <c r="KO63">
        <v>1</v>
      </c>
      <c r="KP63">
        <v>1</v>
      </c>
      <c r="KQ63">
        <v>0</v>
      </c>
      <c r="KR63">
        <v>0</v>
      </c>
      <c r="KS63">
        <v>0</v>
      </c>
      <c r="KT63">
        <v>0</v>
      </c>
      <c r="KU63">
        <v>0</v>
      </c>
      <c r="KV63">
        <v>0</v>
      </c>
      <c r="KW63">
        <v>0</v>
      </c>
      <c r="KX63">
        <v>0</v>
      </c>
      <c r="KY63">
        <v>0</v>
      </c>
      <c r="KZ63">
        <v>0</v>
      </c>
      <c r="LA63">
        <v>0</v>
      </c>
      <c r="LB63">
        <v>0</v>
      </c>
      <c r="LC63">
        <v>0</v>
      </c>
      <c r="LD63">
        <v>0</v>
      </c>
      <c r="LE63">
        <v>0</v>
      </c>
      <c r="LF63">
        <v>0</v>
      </c>
      <c r="LG63">
        <v>0</v>
      </c>
      <c r="LH63">
        <v>0</v>
      </c>
      <c r="LI63">
        <v>0</v>
      </c>
      <c r="LJ63">
        <v>0</v>
      </c>
      <c r="LK63">
        <v>1</v>
      </c>
      <c r="LL63">
        <v>1</v>
      </c>
      <c r="LM63">
        <v>0</v>
      </c>
      <c r="LN63">
        <v>0</v>
      </c>
      <c r="LO63">
        <v>0</v>
      </c>
      <c r="LP63">
        <v>0</v>
      </c>
      <c r="LQ63">
        <v>0</v>
      </c>
      <c r="LR63">
        <v>0</v>
      </c>
      <c r="LS63">
        <v>1</v>
      </c>
      <c r="LT63">
        <v>1</v>
      </c>
      <c r="LU63">
        <v>1</v>
      </c>
      <c r="LV63" t="s">
        <v>1148</v>
      </c>
      <c r="LW63">
        <v>1</v>
      </c>
      <c r="LX63">
        <v>1</v>
      </c>
      <c r="LY63">
        <v>1</v>
      </c>
      <c r="LZ63" t="s">
        <v>1148</v>
      </c>
      <c r="MA63">
        <v>1</v>
      </c>
      <c r="MB63">
        <v>1</v>
      </c>
      <c r="MC63">
        <v>1</v>
      </c>
      <c r="MD63" t="s">
        <v>1148</v>
      </c>
      <c r="ME63">
        <v>0</v>
      </c>
      <c r="MF63" t="s">
        <v>1148</v>
      </c>
      <c r="MG63" t="s">
        <v>1148</v>
      </c>
      <c r="MH63" t="s">
        <v>1148</v>
      </c>
      <c r="MI63">
        <v>0</v>
      </c>
      <c r="MJ63" t="s">
        <v>1148</v>
      </c>
      <c r="MK63" t="s">
        <v>1148</v>
      </c>
      <c r="ML63" t="s">
        <v>1148</v>
      </c>
      <c r="MM63">
        <v>3</v>
      </c>
      <c r="MN63">
        <v>0</v>
      </c>
      <c r="MO63">
        <v>0</v>
      </c>
      <c r="MP63">
        <v>0</v>
      </c>
      <c r="MQ63" t="s">
        <v>1148</v>
      </c>
      <c r="MR63" t="s">
        <v>1148</v>
      </c>
      <c r="MS63" t="s">
        <v>1148</v>
      </c>
      <c r="MT63" t="s">
        <v>1159</v>
      </c>
      <c r="MU63" t="s">
        <v>1158</v>
      </c>
      <c r="MV63" t="s">
        <v>1157</v>
      </c>
      <c r="MW63">
        <v>1</v>
      </c>
      <c r="MX63" s="12">
        <v>42109.89715355324</v>
      </c>
      <c r="MY63" t="s">
        <v>1156</v>
      </c>
      <c r="MZ63" s="12">
        <v>42109.89715355324</v>
      </c>
      <c r="NA63" t="s">
        <v>1156</v>
      </c>
      <c r="NB63" s="12">
        <v>42109.89715355324</v>
      </c>
      <c r="NC63" t="s">
        <v>1156</v>
      </c>
    </row>
    <row r="64" spans="1:367" x14ac:dyDescent="0.3">
      <c r="A64" t="s">
        <v>1155</v>
      </c>
      <c r="B64">
        <v>1</v>
      </c>
      <c r="C64">
        <v>0</v>
      </c>
      <c r="D64">
        <v>0</v>
      </c>
      <c r="E64" t="s">
        <v>1148</v>
      </c>
      <c r="F64" t="s">
        <v>1148</v>
      </c>
      <c r="G64" t="s">
        <v>1148</v>
      </c>
      <c r="H64" t="s">
        <v>1148</v>
      </c>
      <c r="I64" t="s">
        <v>1148</v>
      </c>
      <c r="J64" t="s">
        <v>1148</v>
      </c>
      <c r="K64">
        <v>1</v>
      </c>
      <c r="L64">
        <v>1</v>
      </c>
      <c r="M64">
        <v>1</v>
      </c>
      <c r="N64">
        <v>1</v>
      </c>
      <c r="O64">
        <v>1</v>
      </c>
      <c r="P64">
        <v>1</v>
      </c>
      <c r="Q64">
        <v>1</v>
      </c>
      <c r="R64">
        <v>1</v>
      </c>
      <c r="S64">
        <v>1</v>
      </c>
      <c r="T64" t="s">
        <v>1148</v>
      </c>
      <c r="U64" t="s">
        <v>1148</v>
      </c>
      <c r="V64" t="s">
        <v>1148</v>
      </c>
      <c r="W64" t="s">
        <v>1148</v>
      </c>
      <c r="X64">
        <v>1</v>
      </c>
      <c r="Y64">
        <v>1</v>
      </c>
      <c r="Z64" t="s">
        <v>1148</v>
      </c>
      <c r="AA64">
        <v>1</v>
      </c>
      <c r="AB64" t="s">
        <v>1154</v>
      </c>
      <c r="AC64" t="s">
        <v>1148</v>
      </c>
      <c r="AD64">
        <v>1</v>
      </c>
      <c r="AE64">
        <v>1</v>
      </c>
      <c r="AF64">
        <v>1</v>
      </c>
      <c r="AG64">
        <v>0</v>
      </c>
      <c r="AH64" t="s">
        <v>1148</v>
      </c>
      <c r="AI64">
        <v>1</v>
      </c>
      <c r="AJ64">
        <v>1</v>
      </c>
      <c r="AK64">
        <v>1</v>
      </c>
      <c r="AL64">
        <v>1</v>
      </c>
      <c r="AM64">
        <v>1</v>
      </c>
      <c r="AN64">
        <v>0</v>
      </c>
      <c r="AO64">
        <v>0</v>
      </c>
      <c r="AP64">
        <v>0</v>
      </c>
      <c r="AQ64">
        <v>1</v>
      </c>
      <c r="AR64">
        <v>1</v>
      </c>
      <c r="AS64">
        <v>0</v>
      </c>
      <c r="AT64">
        <v>2</v>
      </c>
      <c r="AU64" t="s">
        <v>1148</v>
      </c>
      <c r="AV64" s="17">
        <v>35820</v>
      </c>
      <c r="AW64">
        <v>26670</v>
      </c>
      <c r="AX64">
        <v>8413</v>
      </c>
      <c r="AY64" s="16">
        <f t="shared" si="77"/>
        <v>0.74455611390284759</v>
      </c>
      <c r="AZ64" s="16">
        <f t="shared" si="78"/>
        <v>0.97942490228922385</v>
      </c>
      <c r="BA64" s="17">
        <v>215805</v>
      </c>
      <c r="BB64">
        <v>182385</v>
      </c>
      <c r="BC64" s="16">
        <f t="shared" si="79"/>
        <v>0.84513797178007921</v>
      </c>
      <c r="BD64">
        <v>162603</v>
      </c>
      <c r="BE64" s="16">
        <f t="shared" si="151"/>
        <v>0.75347188434002921</v>
      </c>
      <c r="BF64" s="17">
        <v>333747</v>
      </c>
      <c r="BG64">
        <v>347532</v>
      </c>
      <c r="BH64" s="16">
        <f t="shared" si="80"/>
        <v>1.0413037420561084</v>
      </c>
      <c r="BI64">
        <v>337621</v>
      </c>
      <c r="BJ64" s="16">
        <f t="shared" si="81"/>
        <v>1.0116075949746364</v>
      </c>
      <c r="BK64" s="17">
        <v>2724889</v>
      </c>
      <c r="BL64">
        <v>1218625</v>
      </c>
      <c r="BM64" s="16">
        <f t="shared" si="82"/>
        <v>0.44722005189936176</v>
      </c>
      <c r="BN64">
        <v>976390</v>
      </c>
      <c r="BO64" s="16">
        <f t="shared" si="83"/>
        <v>0.35832285278409504</v>
      </c>
      <c r="BP64">
        <v>276</v>
      </c>
      <c r="BQ64">
        <v>17</v>
      </c>
      <c r="BR64">
        <v>267</v>
      </c>
      <c r="BS64">
        <v>10</v>
      </c>
      <c r="BT64">
        <v>61</v>
      </c>
      <c r="BU64">
        <v>429</v>
      </c>
      <c r="BV64">
        <v>58</v>
      </c>
      <c r="BW64">
        <v>104</v>
      </c>
      <c r="BX64" s="17">
        <v>52692.083333333336</v>
      </c>
      <c r="BY64" s="17">
        <v>52692.083333333336</v>
      </c>
      <c r="BZ64">
        <v>24101</v>
      </c>
      <c r="CA64">
        <v>30785</v>
      </c>
      <c r="CB64" s="16">
        <f t="shared" si="84"/>
        <v>0.45739318841381926</v>
      </c>
      <c r="CC64" s="16">
        <f t="shared" si="85"/>
        <v>0.5842433635666332</v>
      </c>
      <c r="CD64" s="13">
        <v>256895</v>
      </c>
      <c r="CE64" s="13">
        <v>256895</v>
      </c>
      <c r="CF64" s="17">
        <v>246041</v>
      </c>
      <c r="CG64" s="17">
        <v>246041</v>
      </c>
      <c r="CH64" s="16">
        <f t="shared" si="86"/>
        <v>0.95774927499562079</v>
      </c>
      <c r="CI64" s="16">
        <f t="shared" si="87"/>
        <v>0.95774927499562079</v>
      </c>
      <c r="CJ64" s="17">
        <v>119111</v>
      </c>
      <c r="CK64" s="17">
        <v>119111</v>
      </c>
      <c r="CL64" t="s">
        <v>1148</v>
      </c>
      <c r="CM64">
        <v>76578</v>
      </c>
      <c r="CN64" s="16" t="str">
        <f t="shared" si="88"/>
        <v>No Data</v>
      </c>
      <c r="CO64" s="16">
        <f t="shared" si="89"/>
        <v>0.64291291316503096</v>
      </c>
      <c r="CP64" s="17">
        <v>126930</v>
      </c>
      <c r="CQ64" s="17">
        <v>126930</v>
      </c>
      <c r="CR64" t="s">
        <v>1148</v>
      </c>
      <c r="CS64">
        <v>64813</v>
      </c>
      <c r="CT64" s="16" t="str">
        <f t="shared" si="90"/>
        <v>No Data</v>
      </c>
      <c r="CU64" s="16">
        <f t="shared" si="91"/>
        <v>0.51062002678641771</v>
      </c>
      <c r="CV64">
        <v>35091</v>
      </c>
      <c r="CW64">
        <v>1</v>
      </c>
      <c r="CX64">
        <v>1</v>
      </c>
      <c r="CY64">
        <v>1</v>
      </c>
      <c r="CZ64">
        <v>1</v>
      </c>
      <c r="DA64">
        <v>35091</v>
      </c>
      <c r="DB64" s="16">
        <f t="shared" si="92"/>
        <v>1</v>
      </c>
      <c r="DC64">
        <v>1</v>
      </c>
      <c r="DD64">
        <v>29349</v>
      </c>
      <c r="DE64" s="16">
        <f t="shared" si="93"/>
        <v>0.83636829956399072</v>
      </c>
      <c r="DF64">
        <v>1</v>
      </c>
      <c r="DG64">
        <v>33892</v>
      </c>
      <c r="DH64" s="16">
        <f t="shared" si="94"/>
        <v>0.96583169473654218</v>
      </c>
      <c r="DI64">
        <v>0</v>
      </c>
      <c r="DJ64">
        <v>0</v>
      </c>
      <c r="DK64">
        <v>0</v>
      </c>
      <c r="DL64">
        <v>1</v>
      </c>
      <c r="DM64">
        <v>35091</v>
      </c>
      <c r="DN64" s="16">
        <f t="shared" si="95"/>
        <v>1</v>
      </c>
      <c r="DO64">
        <v>1</v>
      </c>
      <c r="DP64">
        <v>35091</v>
      </c>
      <c r="DQ64" s="16">
        <f t="shared" si="96"/>
        <v>1</v>
      </c>
      <c r="DR64">
        <v>1</v>
      </c>
      <c r="DS64">
        <v>1</v>
      </c>
      <c r="DT64">
        <v>1</v>
      </c>
      <c r="DU64">
        <v>1</v>
      </c>
      <c r="DV64">
        <v>1</v>
      </c>
      <c r="DW64">
        <v>1</v>
      </c>
      <c r="DX64">
        <v>35066</v>
      </c>
      <c r="DY64">
        <v>7723</v>
      </c>
      <c r="DZ64">
        <v>35065</v>
      </c>
      <c r="EA64">
        <v>35067</v>
      </c>
      <c r="EB64" s="16">
        <f t="shared" si="97"/>
        <v>0.99928756661252172</v>
      </c>
      <c r="EC64" s="16">
        <f t="shared" si="98"/>
        <v>0.22008492205978741</v>
      </c>
      <c r="ED64" s="16">
        <f t="shared" si="99"/>
        <v>0.99925906927702257</v>
      </c>
      <c r="EE64" s="16">
        <f t="shared" si="100"/>
        <v>0.99931606394802086</v>
      </c>
      <c r="EF64">
        <v>1</v>
      </c>
      <c r="EG64">
        <v>0</v>
      </c>
      <c r="EH64">
        <v>0</v>
      </c>
      <c r="EI64">
        <v>1</v>
      </c>
      <c r="EJ64">
        <v>33066</v>
      </c>
      <c r="EK64" t="s">
        <v>1148</v>
      </c>
      <c r="EL64" t="s">
        <v>1148</v>
      </c>
      <c r="EM64">
        <v>35091</v>
      </c>
      <c r="EN64" s="16">
        <f t="shared" si="101"/>
        <v>0.94229289561426011</v>
      </c>
      <c r="EO64" s="16" t="str">
        <f t="shared" si="102"/>
        <v>No Data</v>
      </c>
      <c r="EP64" s="16" t="str">
        <f t="shared" si="103"/>
        <v>No Data</v>
      </c>
      <c r="EQ64" s="16">
        <f t="shared" si="104"/>
        <v>1</v>
      </c>
      <c r="ER64">
        <v>1</v>
      </c>
      <c r="ES64">
        <v>1</v>
      </c>
      <c r="ET64">
        <v>1</v>
      </c>
      <c r="EU64">
        <v>0</v>
      </c>
      <c r="EV64">
        <v>1</v>
      </c>
      <c r="EW64">
        <v>0</v>
      </c>
      <c r="EX64">
        <v>35054</v>
      </c>
      <c r="EY64">
        <v>35054</v>
      </c>
      <c r="EZ64">
        <v>35054</v>
      </c>
      <c r="FA64" t="s">
        <v>1148</v>
      </c>
      <c r="FB64">
        <v>35054</v>
      </c>
      <c r="FC64" t="s">
        <v>1148</v>
      </c>
      <c r="FD64" s="16">
        <f t="shared" si="105"/>
        <v>0.9989455985865322</v>
      </c>
      <c r="FE64" s="16">
        <f t="shared" si="106"/>
        <v>0.9989455985865322</v>
      </c>
      <c r="FF64" s="16">
        <f t="shared" si="107"/>
        <v>0.9989455985865322</v>
      </c>
      <c r="FG64" s="16" t="str">
        <f t="shared" si="108"/>
        <v>No Data</v>
      </c>
      <c r="FH64" s="16">
        <f t="shared" si="109"/>
        <v>0.9989455985865322</v>
      </c>
      <c r="FI64" s="16" t="str">
        <f t="shared" si="110"/>
        <v>No Data</v>
      </c>
      <c r="FJ64">
        <v>1</v>
      </c>
      <c r="FK64">
        <v>23352</v>
      </c>
      <c r="FL64" s="16">
        <f t="shared" si="111"/>
        <v>0.66546977857570322</v>
      </c>
      <c r="FM64">
        <v>1</v>
      </c>
      <c r="FN64">
        <v>25522</v>
      </c>
      <c r="FO64" s="16">
        <f t="shared" si="112"/>
        <v>0.72730899660881709</v>
      </c>
      <c r="FP64">
        <v>0</v>
      </c>
      <c r="FQ64">
        <v>1</v>
      </c>
      <c r="FR64">
        <v>1</v>
      </c>
      <c r="FS64">
        <v>1</v>
      </c>
      <c r="FT64">
        <v>32213</v>
      </c>
      <c r="FU64" s="16">
        <f t="shared" si="113"/>
        <v>0.91798466843350146</v>
      </c>
      <c r="FV64">
        <v>0</v>
      </c>
      <c r="FW64">
        <v>1</v>
      </c>
      <c r="FX64">
        <v>213</v>
      </c>
      <c r="FY64" s="16">
        <f t="shared" si="114"/>
        <v>6.0699324613148675E-3</v>
      </c>
      <c r="FZ64">
        <v>1</v>
      </c>
      <c r="GA64">
        <v>34135</v>
      </c>
      <c r="GB64" s="16">
        <f t="shared" si="115"/>
        <v>0.9727565472628309</v>
      </c>
      <c r="GC64">
        <v>0</v>
      </c>
      <c r="GD64" t="s">
        <v>1148</v>
      </c>
      <c r="GE64" s="16" t="str">
        <f t="shared" si="116"/>
        <v>No Data</v>
      </c>
      <c r="GF64">
        <v>1</v>
      </c>
      <c r="GG64">
        <v>1</v>
      </c>
      <c r="GH64">
        <v>1181928</v>
      </c>
      <c r="GI64">
        <v>1</v>
      </c>
      <c r="GJ64">
        <v>1181928</v>
      </c>
      <c r="GK64" s="16">
        <f t="shared" si="117"/>
        <v>1</v>
      </c>
      <c r="GL64">
        <v>1</v>
      </c>
      <c r="GM64">
        <v>1181928</v>
      </c>
      <c r="GN64" s="16">
        <f t="shared" si="118"/>
        <v>1</v>
      </c>
      <c r="GO64">
        <v>1</v>
      </c>
      <c r="GP64">
        <v>1181928</v>
      </c>
      <c r="GQ64" s="16">
        <f t="shared" si="119"/>
        <v>1</v>
      </c>
      <c r="GR64">
        <v>1</v>
      </c>
      <c r="GS64">
        <v>1181928</v>
      </c>
      <c r="GT64" s="16">
        <f t="shared" si="120"/>
        <v>1</v>
      </c>
      <c r="GU64">
        <v>0</v>
      </c>
      <c r="GV64" t="s">
        <v>1148</v>
      </c>
      <c r="GW64" s="16" t="str">
        <f t="shared" si="121"/>
        <v>No Data</v>
      </c>
      <c r="GX64">
        <v>1</v>
      </c>
      <c r="GY64">
        <v>1</v>
      </c>
      <c r="GZ64">
        <v>1</v>
      </c>
      <c r="HA64">
        <v>625092</v>
      </c>
      <c r="HB64" s="16">
        <f t="shared" si="122"/>
        <v>0.52887485532113632</v>
      </c>
      <c r="HC64">
        <v>1</v>
      </c>
      <c r="HD64">
        <v>866623</v>
      </c>
      <c r="HE64" s="16">
        <f t="shared" si="123"/>
        <v>0.73322825079023424</v>
      </c>
      <c r="HF64">
        <v>1</v>
      </c>
      <c r="HG64">
        <v>1181928</v>
      </c>
      <c r="HH64" s="16">
        <f t="shared" si="124"/>
        <v>1</v>
      </c>
      <c r="HI64">
        <v>1</v>
      </c>
      <c r="HJ64">
        <v>1181928</v>
      </c>
      <c r="HK64" s="16">
        <f t="shared" si="125"/>
        <v>1</v>
      </c>
      <c r="HL64">
        <v>1</v>
      </c>
      <c r="HM64">
        <v>1</v>
      </c>
      <c r="HN64">
        <v>1</v>
      </c>
      <c r="HO64">
        <v>1181928</v>
      </c>
      <c r="HP64" s="16">
        <f t="shared" si="126"/>
        <v>1</v>
      </c>
      <c r="HQ64">
        <v>1</v>
      </c>
      <c r="HR64">
        <v>1181928</v>
      </c>
      <c r="HS64" s="16">
        <f t="shared" si="127"/>
        <v>1</v>
      </c>
      <c r="HT64">
        <v>1</v>
      </c>
      <c r="HU64">
        <v>1181928</v>
      </c>
      <c r="HV64" s="16">
        <f t="shared" si="128"/>
        <v>1</v>
      </c>
      <c r="HW64">
        <v>1</v>
      </c>
      <c r="HX64">
        <v>1</v>
      </c>
      <c r="HY64">
        <v>1</v>
      </c>
      <c r="HZ64">
        <v>1</v>
      </c>
      <c r="IA64">
        <v>1</v>
      </c>
      <c r="IB64">
        <v>0</v>
      </c>
      <c r="IC64" t="s">
        <v>1148</v>
      </c>
      <c r="ID64" t="s">
        <v>1148</v>
      </c>
      <c r="IE64" s="16" t="str">
        <f t="shared" si="129"/>
        <v>No Data</v>
      </c>
      <c r="IF64" t="s">
        <v>1148</v>
      </c>
      <c r="IG64" t="s">
        <v>1148</v>
      </c>
      <c r="IH64" s="16" t="str">
        <f t="shared" si="130"/>
        <v>No Data</v>
      </c>
      <c r="II64">
        <v>5</v>
      </c>
      <c r="IJ64">
        <v>62</v>
      </c>
      <c r="IK64" s="16">
        <f t="shared" si="131"/>
        <v>1.9093214784417657E-3</v>
      </c>
      <c r="IL64">
        <v>64</v>
      </c>
      <c r="IM64">
        <v>31</v>
      </c>
      <c r="IN64" s="16">
        <f t="shared" si="132"/>
        <v>2.7072468724174291E-3</v>
      </c>
      <c r="IO64">
        <v>110</v>
      </c>
      <c r="IP64">
        <v>23</v>
      </c>
      <c r="IQ64" s="16">
        <f t="shared" si="133"/>
        <v>3.7901456213844005E-3</v>
      </c>
      <c r="IR64">
        <v>3004</v>
      </c>
      <c r="IS64">
        <v>23</v>
      </c>
      <c r="IT64" s="16">
        <f t="shared" si="134"/>
        <v>8.6261434555869029E-2</v>
      </c>
      <c r="IU64">
        <v>7921</v>
      </c>
      <c r="IV64">
        <v>24</v>
      </c>
      <c r="IW64" s="16">
        <f t="shared" si="135"/>
        <v>0.22641133054059445</v>
      </c>
      <c r="IX64">
        <v>22683</v>
      </c>
      <c r="IY64">
        <v>1141</v>
      </c>
      <c r="IZ64" s="16">
        <f t="shared" si="136"/>
        <v>0.67892052093129296</v>
      </c>
      <c r="JA64" s="4">
        <f t="shared" si="149"/>
        <v>33787</v>
      </c>
      <c r="JB64" s="4">
        <f t="shared" si="150"/>
        <v>1304</v>
      </c>
      <c r="JC64">
        <v>825975</v>
      </c>
      <c r="JD64">
        <v>100440</v>
      </c>
      <c r="JE64">
        <v>58928</v>
      </c>
      <c r="JF64">
        <v>15986</v>
      </c>
      <c r="JG64">
        <v>23180</v>
      </c>
      <c r="JH64">
        <v>12774</v>
      </c>
      <c r="JI64">
        <v>20334</v>
      </c>
      <c r="JJ64">
        <v>11352</v>
      </c>
      <c r="JK64">
        <v>86709</v>
      </c>
      <c r="JL64">
        <v>26250</v>
      </c>
      <c r="JM64">
        <f t="shared" si="137"/>
        <v>1015126</v>
      </c>
      <c r="JN64">
        <f t="shared" si="138"/>
        <v>166802</v>
      </c>
      <c r="JO64" s="16">
        <f t="shared" si="139"/>
        <v>0.81366746591063577</v>
      </c>
      <c r="JP64" s="16">
        <f t="shared" si="140"/>
        <v>0.60215105334468411</v>
      </c>
      <c r="JQ64" s="16">
        <f t="shared" si="141"/>
        <v>5.8049936658109438E-2</v>
      </c>
      <c r="JR64" s="16">
        <f t="shared" si="142"/>
        <v>9.583817939832856E-2</v>
      </c>
      <c r="JS64" s="16">
        <f t="shared" si="143"/>
        <v>2.2834603783175686E-2</v>
      </c>
      <c r="JT64" s="16">
        <f t="shared" si="144"/>
        <v>7.6581815565760603E-2</v>
      </c>
      <c r="JU64" s="16">
        <f t="shared" si="145"/>
        <v>2.0031010928692597E-2</v>
      </c>
      <c r="JV64" s="16">
        <f t="shared" si="146"/>
        <v>6.8056737928801819E-2</v>
      </c>
      <c r="JW64" s="16">
        <f t="shared" si="147"/>
        <v>8.5416982719386553E-2</v>
      </c>
      <c r="JX64" s="16">
        <f t="shared" si="148"/>
        <v>0.15737221376242491</v>
      </c>
      <c r="JY64">
        <v>1</v>
      </c>
      <c r="JZ64">
        <v>1</v>
      </c>
      <c r="KA64">
        <v>1</v>
      </c>
      <c r="KB64">
        <v>1</v>
      </c>
      <c r="KC64">
        <v>1</v>
      </c>
      <c r="KD64">
        <v>1</v>
      </c>
      <c r="KE64">
        <v>1</v>
      </c>
      <c r="KF64">
        <v>1</v>
      </c>
      <c r="KG64">
        <v>1</v>
      </c>
      <c r="KH64">
        <v>1</v>
      </c>
      <c r="KI64">
        <v>0</v>
      </c>
      <c r="KJ64">
        <v>1</v>
      </c>
      <c r="KK64">
        <v>1</v>
      </c>
      <c r="KL64">
        <v>0</v>
      </c>
      <c r="KM64">
        <v>0</v>
      </c>
      <c r="KN64">
        <v>1</v>
      </c>
      <c r="KO64">
        <v>1</v>
      </c>
      <c r="KP64">
        <v>1</v>
      </c>
      <c r="KQ64">
        <v>1</v>
      </c>
      <c r="KR64">
        <v>1</v>
      </c>
      <c r="KS64">
        <v>1</v>
      </c>
      <c r="KT64">
        <v>1</v>
      </c>
      <c r="KU64">
        <v>1</v>
      </c>
      <c r="KV64">
        <v>1</v>
      </c>
      <c r="KW64">
        <v>1</v>
      </c>
      <c r="KX64">
        <v>1</v>
      </c>
      <c r="KY64">
        <v>0</v>
      </c>
      <c r="KZ64">
        <v>0</v>
      </c>
      <c r="LA64">
        <v>1</v>
      </c>
      <c r="LB64">
        <v>1</v>
      </c>
      <c r="LC64">
        <v>0</v>
      </c>
      <c r="LD64">
        <v>0</v>
      </c>
      <c r="LE64">
        <v>0</v>
      </c>
      <c r="LF64">
        <v>0</v>
      </c>
      <c r="LG64">
        <v>0</v>
      </c>
      <c r="LH64">
        <v>0</v>
      </c>
      <c r="LI64">
        <v>1</v>
      </c>
      <c r="LJ64">
        <v>1</v>
      </c>
      <c r="LK64">
        <v>0</v>
      </c>
      <c r="LL64">
        <v>0</v>
      </c>
      <c r="LM64">
        <v>0</v>
      </c>
      <c r="LN64">
        <v>0</v>
      </c>
      <c r="LO64">
        <v>0</v>
      </c>
      <c r="LP64">
        <v>0</v>
      </c>
      <c r="LQ64">
        <v>1</v>
      </c>
      <c r="LR64">
        <v>1</v>
      </c>
      <c r="LS64">
        <v>0</v>
      </c>
      <c r="LT64" t="s">
        <v>1148</v>
      </c>
      <c r="LU64" t="s">
        <v>1148</v>
      </c>
      <c r="LV64" t="s">
        <v>1148</v>
      </c>
      <c r="LW64">
        <v>1</v>
      </c>
      <c r="LX64">
        <v>1</v>
      </c>
      <c r="LY64" t="s">
        <v>1148</v>
      </c>
      <c r="LZ64" t="s">
        <v>1148</v>
      </c>
      <c r="MA64">
        <v>1</v>
      </c>
      <c r="MB64">
        <v>1</v>
      </c>
      <c r="MC64">
        <v>1</v>
      </c>
      <c r="MD64" t="s">
        <v>1148</v>
      </c>
      <c r="ME64">
        <v>0</v>
      </c>
      <c r="MF64" t="s">
        <v>1148</v>
      </c>
      <c r="MG64" t="s">
        <v>1148</v>
      </c>
      <c r="MH64" t="s">
        <v>1148</v>
      </c>
      <c r="MI64">
        <v>0</v>
      </c>
      <c r="MJ64" t="s">
        <v>1148</v>
      </c>
      <c r="MK64" t="s">
        <v>1148</v>
      </c>
      <c r="ML64" t="s">
        <v>1148</v>
      </c>
      <c r="MM64">
        <v>2</v>
      </c>
      <c r="MN64">
        <v>1</v>
      </c>
      <c r="MO64">
        <v>1</v>
      </c>
      <c r="MP64">
        <v>0</v>
      </c>
      <c r="MQ64" t="s">
        <v>1148</v>
      </c>
      <c r="MR64" t="s">
        <v>1148</v>
      </c>
      <c r="MS64" t="s">
        <v>1153</v>
      </c>
      <c r="MT64" t="s">
        <v>1152</v>
      </c>
      <c r="MU64" t="s">
        <v>1148</v>
      </c>
      <c r="MV64" t="s">
        <v>1148</v>
      </c>
      <c r="MW64">
        <v>1</v>
      </c>
      <c r="MX64" s="12">
        <v>42093.714661307873</v>
      </c>
      <c r="MY64" t="s">
        <v>1151</v>
      </c>
      <c r="MZ64" s="12">
        <v>42093.714661307873</v>
      </c>
      <c r="NA64" t="s">
        <v>1151</v>
      </c>
      <c r="NB64" s="12">
        <v>42093.714661307873</v>
      </c>
      <c r="NC64" t="s">
        <v>1151</v>
      </c>
    </row>
    <row r="65" spans="1:367" x14ac:dyDescent="0.3">
      <c r="A65" t="s">
        <v>1150</v>
      </c>
      <c r="B65">
        <v>1</v>
      </c>
      <c r="C65">
        <v>0</v>
      </c>
      <c r="D65">
        <v>0</v>
      </c>
      <c r="E65" t="s">
        <v>1148</v>
      </c>
      <c r="F65" t="s">
        <v>1148</v>
      </c>
      <c r="G65" t="s">
        <v>1148</v>
      </c>
      <c r="H65" t="s">
        <v>1148</v>
      </c>
      <c r="I65" t="s">
        <v>1148</v>
      </c>
      <c r="J65" t="s">
        <v>1148</v>
      </c>
      <c r="K65">
        <v>0</v>
      </c>
      <c r="L65" t="s">
        <v>1148</v>
      </c>
      <c r="M65" t="s">
        <v>1148</v>
      </c>
      <c r="N65" t="s">
        <v>1148</v>
      </c>
      <c r="O65" t="s">
        <v>1148</v>
      </c>
      <c r="P65" t="s">
        <v>1148</v>
      </c>
      <c r="Q65" t="s">
        <v>1148</v>
      </c>
      <c r="R65" t="s">
        <v>1148</v>
      </c>
      <c r="S65" t="s">
        <v>1148</v>
      </c>
      <c r="T65">
        <v>1</v>
      </c>
      <c r="U65" t="s">
        <v>1148</v>
      </c>
      <c r="V65" t="s">
        <v>1148</v>
      </c>
      <c r="W65" t="s">
        <v>1148</v>
      </c>
      <c r="X65" t="s">
        <v>1148</v>
      </c>
      <c r="Y65" t="s">
        <v>1148</v>
      </c>
      <c r="Z65" t="s">
        <v>1148</v>
      </c>
      <c r="AA65">
        <v>1</v>
      </c>
      <c r="AB65" t="s">
        <v>1149</v>
      </c>
      <c r="AC65" t="s">
        <v>1148</v>
      </c>
      <c r="AD65">
        <v>1</v>
      </c>
      <c r="AE65">
        <v>0</v>
      </c>
      <c r="AF65" t="s">
        <v>1148</v>
      </c>
      <c r="AG65">
        <v>0</v>
      </c>
      <c r="AH65" t="s">
        <v>1148</v>
      </c>
      <c r="AI65">
        <v>0</v>
      </c>
      <c r="AJ65">
        <v>0</v>
      </c>
      <c r="AK65">
        <v>0</v>
      </c>
      <c r="AL65">
        <v>0</v>
      </c>
      <c r="AM65">
        <v>0</v>
      </c>
      <c r="AN65">
        <v>0</v>
      </c>
      <c r="AO65">
        <v>0</v>
      </c>
      <c r="AP65">
        <v>0</v>
      </c>
      <c r="AQ65">
        <v>0</v>
      </c>
      <c r="AR65">
        <v>0</v>
      </c>
      <c r="AS65">
        <v>0</v>
      </c>
      <c r="AT65">
        <v>2</v>
      </c>
      <c r="AU65" t="s">
        <v>1148</v>
      </c>
      <c r="AV65" s="13">
        <v>1240</v>
      </c>
      <c r="AW65">
        <v>0</v>
      </c>
      <c r="AX65">
        <v>0</v>
      </c>
      <c r="AY65" s="16">
        <f t="shared" si="77"/>
        <v>0</v>
      </c>
      <c r="AZ65" s="16">
        <f t="shared" si="78"/>
        <v>0</v>
      </c>
      <c r="BA65" s="13">
        <v>7024</v>
      </c>
      <c r="BB65">
        <v>0</v>
      </c>
      <c r="BC65" s="16">
        <f t="shared" si="79"/>
        <v>0</v>
      </c>
      <c r="BD65">
        <v>0</v>
      </c>
      <c r="BE65" s="16">
        <f t="shared" si="151"/>
        <v>0</v>
      </c>
      <c r="BF65" s="13">
        <v>8178</v>
      </c>
      <c r="BG65">
        <v>0</v>
      </c>
      <c r="BH65" s="16">
        <f t="shared" si="80"/>
        <v>0</v>
      </c>
      <c r="BI65">
        <v>0</v>
      </c>
      <c r="BJ65" s="16">
        <f t="shared" si="81"/>
        <v>0</v>
      </c>
      <c r="BK65" s="13">
        <v>81284</v>
      </c>
      <c r="BL65">
        <v>0</v>
      </c>
      <c r="BM65" s="16">
        <f t="shared" si="82"/>
        <v>0</v>
      </c>
      <c r="BN65">
        <v>0</v>
      </c>
      <c r="BO65" s="16">
        <f t="shared" si="83"/>
        <v>0</v>
      </c>
      <c r="BP65">
        <v>8</v>
      </c>
      <c r="BQ65">
        <v>2</v>
      </c>
      <c r="BR65">
        <v>5</v>
      </c>
      <c r="BS65">
        <v>0</v>
      </c>
      <c r="BT65">
        <v>6</v>
      </c>
      <c r="BU65">
        <v>8</v>
      </c>
      <c r="BV65">
        <v>3</v>
      </c>
      <c r="BW65">
        <v>5</v>
      </c>
      <c r="BX65" s="13">
        <v>1756</v>
      </c>
      <c r="BY65" s="13">
        <v>1756</v>
      </c>
      <c r="BZ65">
        <v>0</v>
      </c>
      <c r="CA65">
        <v>0</v>
      </c>
      <c r="CB65" s="16">
        <f t="shared" si="84"/>
        <v>0</v>
      </c>
      <c r="CC65" s="16">
        <f t="shared" si="85"/>
        <v>0</v>
      </c>
      <c r="CD65" s="13">
        <v>5698.6666666666661</v>
      </c>
      <c r="CE65" s="13">
        <v>5698.6666666666661</v>
      </c>
      <c r="CF65">
        <v>0</v>
      </c>
      <c r="CG65">
        <v>0</v>
      </c>
      <c r="CH65" s="16">
        <f t="shared" si="86"/>
        <v>0</v>
      </c>
      <c r="CI65" s="16">
        <f t="shared" si="87"/>
        <v>0</v>
      </c>
      <c r="CJ65" s="13">
        <v>2968</v>
      </c>
      <c r="CK65" s="13">
        <v>2968</v>
      </c>
      <c r="CL65" t="s">
        <v>1148</v>
      </c>
      <c r="CM65">
        <v>0</v>
      </c>
      <c r="CN65" s="16" t="str">
        <f t="shared" si="88"/>
        <v>No Data</v>
      </c>
      <c r="CO65" s="16">
        <f t="shared" si="89"/>
        <v>0</v>
      </c>
      <c r="CP65" s="13">
        <v>2731</v>
      </c>
      <c r="CQ65" s="13">
        <v>2731</v>
      </c>
      <c r="CR65" t="s">
        <v>1148</v>
      </c>
      <c r="CS65">
        <v>0</v>
      </c>
      <c r="CT65" s="16" t="str">
        <f t="shared" si="90"/>
        <v>No Data</v>
      </c>
      <c r="CU65" s="16">
        <f t="shared" si="91"/>
        <v>0</v>
      </c>
      <c r="CV65">
        <v>0</v>
      </c>
      <c r="CW65">
        <v>1</v>
      </c>
      <c r="CX65">
        <v>1</v>
      </c>
      <c r="CY65">
        <v>1</v>
      </c>
      <c r="CZ65">
        <v>1</v>
      </c>
      <c r="DA65" t="s">
        <v>1148</v>
      </c>
      <c r="DB65" s="16" t="str">
        <f t="shared" si="92"/>
        <v>No Data</v>
      </c>
      <c r="DC65">
        <v>1</v>
      </c>
      <c r="DD65" t="s">
        <v>1148</v>
      </c>
      <c r="DE65" s="16" t="str">
        <f t="shared" si="93"/>
        <v>No Data</v>
      </c>
      <c r="DF65">
        <v>1</v>
      </c>
      <c r="DG65" t="s">
        <v>1148</v>
      </c>
      <c r="DH65" s="16" t="str">
        <f t="shared" si="94"/>
        <v>No Data</v>
      </c>
      <c r="DI65">
        <v>0</v>
      </c>
      <c r="DJ65">
        <v>0</v>
      </c>
      <c r="DK65">
        <v>0</v>
      </c>
      <c r="DL65">
        <v>1</v>
      </c>
      <c r="DM65" t="s">
        <v>1148</v>
      </c>
      <c r="DN65" s="16" t="str">
        <f t="shared" si="95"/>
        <v>No Data</v>
      </c>
      <c r="DO65">
        <v>1</v>
      </c>
      <c r="DP65" t="s">
        <v>1148</v>
      </c>
      <c r="DQ65" s="16" t="str">
        <f t="shared" si="96"/>
        <v>No Data</v>
      </c>
      <c r="DR65">
        <v>0</v>
      </c>
      <c r="DS65">
        <v>0</v>
      </c>
      <c r="DT65">
        <v>1</v>
      </c>
      <c r="DU65">
        <v>1</v>
      </c>
      <c r="DV65">
        <v>1</v>
      </c>
      <c r="DW65">
        <v>1</v>
      </c>
      <c r="DX65" t="s">
        <v>1148</v>
      </c>
      <c r="DY65" t="s">
        <v>1148</v>
      </c>
      <c r="DZ65" t="s">
        <v>1148</v>
      </c>
      <c r="EA65" t="s">
        <v>1148</v>
      </c>
      <c r="EB65" s="16" t="str">
        <f t="shared" si="97"/>
        <v>No Data</v>
      </c>
      <c r="EC65" s="16" t="str">
        <f t="shared" si="98"/>
        <v>No Data</v>
      </c>
      <c r="ED65" s="16" t="str">
        <f t="shared" si="99"/>
        <v>No Data</v>
      </c>
      <c r="EE65" s="16" t="str">
        <f t="shared" si="100"/>
        <v>No Data</v>
      </c>
      <c r="EF65">
        <v>1</v>
      </c>
      <c r="EG65">
        <v>1</v>
      </c>
      <c r="EH65">
        <v>1</v>
      </c>
      <c r="EI65">
        <v>1</v>
      </c>
      <c r="EJ65" t="s">
        <v>1148</v>
      </c>
      <c r="EK65" t="s">
        <v>1148</v>
      </c>
      <c r="EL65" t="s">
        <v>1148</v>
      </c>
      <c r="EM65" t="s">
        <v>1148</v>
      </c>
      <c r="EN65" s="16" t="str">
        <f t="shared" si="101"/>
        <v>No Data</v>
      </c>
      <c r="EO65" s="16" t="str">
        <f t="shared" si="102"/>
        <v>No Data</v>
      </c>
      <c r="EP65" s="16" t="str">
        <f t="shared" si="103"/>
        <v>No Data</v>
      </c>
      <c r="EQ65" s="16" t="str">
        <f t="shared" si="104"/>
        <v>No Data</v>
      </c>
      <c r="ER65">
        <v>1</v>
      </c>
      <c r="ES65">
        <v>1</v>
      </c>
      <c r="ET65">
        <v>1</v>
      </c>
      <c r="EU65">
        <v>1</v>
      </c>
      <c r="EV65">
        <v>1</v>
      </c>
      <c r="EW65">
        <v>1</v>
      </c>
      <c r="EX65" t="s">
        <v>1148</v>
      </c>
      <c r="EY65" t="s">
        <v>1148</v>
      </c>
      <c r="EZ65" t="s">
        <v>1148</v>
      </c>
      <c r="FA65" t="s">
        <v>1148</v>
      </c>
      <c r="FB65" t="s">
        <v>1148</v>
      </c>
      <c r="FC65" t="s">
        <v>1148</v>
      </c>
      <c r="FD65" s="16" t="str">
        <f t="shared" si="105"/>
        <v>No Data</v>
      </c>
      <c r="FE65" s="16" t="str">
        <f t="shared" si="106"/>
        <v>No Data</v>
      </c>
      <c r="FF65" s="16" t="str">
        <f t="shared" si="107"/>
        <v>No Data</v>
      </c>
      <c r="FG65" s="16" t="str">
        <f t="shared" si="108"/>
        <v>No Data</v>
      </c>
      <c r="FH65" s="16" t="str">
        <f t="shared" si="109"/>
        <v>No Data</v>
      </c>
      <c r="FI65" s="16" t="str">
        <f t="shared" si="110"/>
        <v>No Data</v>
      </c>
      <c r="FJ65">
        <v>1</v>
      </c>
      <c r="FK65" t="s">
        <v>1148</v>
      </c>
      <c r="FL65" s="16" t="str">
        <f t="shared" si="111"/>
        <v>No Data</v>
      </c>
      <c r="FM65">
        <v>1</v>
      </c>
      <c r="FN65" t="s">
        <v>1148</v>
      </c>
      <c r="FO65" s="16" t="str">
        <f t="shared" si="112"/>
        <v>No Data</v>
      </c>
      <c r="FP65">
        <v>0</v>
      </c>
      <c r="FQ65">
        <v>0</v>
      </c>
      <c r="FR65">
        <v>1</v>
      </c>
      <c r="FS65">
        <v>1</v>
      </c>
      <c r="FT65" t="s">
        <v>1148</v>
      </c>
      <c r="FU65" s="16" t="str">
        <f t="shared" si="113"/>
        <v>No Data</v>
      </c>
      <c r="FV65">
        <v>0</v>
      </c>
      <c r="FW65">
        <v>0</v>
      </c>
      <c r="FX65" t="s">
        <v>1148</v>
      </c>
      <c r="FY65" s="16" t="str">
        <f t="shared" si="114"/>
        <v>No Data</v>
      </c>
      <c r="FZ65">
        <v>1</v>
      </c>
      <c r="GA65" t="s">
        <v>1148</v>
      </c>
      <c r="GB65" s="16" t="str">
        <f t="shared" si="115"/>
        <v>No Data</v>
      </c>
      <c r="GC65">
        <v>1</v>
      </c>
      <c r="GD65" t="s">
        <v>1148</v>
      </c>
      <c r="GE65" s="16" t="str">
        <f t="shared" si="116"/>
        <v>No Data</v>
      </c>
      <c r="GF65">
        <v>1</v>
      </c>
      <c r="GG65">
        <v>1</v>
      </c>
      <c r="GH65">
        <v>0</v>
      </c>
      <c r="GI65">
        <v>1</v>
      </c>
      <c r="GJ65" t="s">
        <v>1148</v>
      </c>
      <c r="GK65" s="16" t="str">
        <f t="shared" si="117"/>
        <v>No Data</v>
      </c>
      <c r="GL65">
        <v>1</v>
      </c>
      <c r="GM65" t="s">
        <v>1148</v>
      </c>
      <c r="GN65" s="16" t="str">
        <f t="shared" si="118"/>
        <v>No Data</v>
      </c>
      <c r="GO65">
        <v>1</v>
      </c>
      <c r="GP65" t="s">
        <v>1148</v>
      </c>
      <c r="GQ65" s="16" t="str">
        <f t="shared" si="119"/>
        <v>No Data</v>
      </c>
      <c r="GR65">
        <v>1</v>
      </c>
      <c r="GS65" t="s">
        <v>1148</v>
      </c>
      <c r="GT65" s="16" t="str">
        <f t="shared" si="120"/>
        <v>No Data</v>
      </c>
      <c r="GU65">
        <v>1</v>
      </c>
      <c r="GV65" t="s">
        <v>1148</v>
      </c>
      <c r="GW65" s="16" t="str">
        <f t="shared" si="121"/>
        <v>No Data</v>
      </c>
      <c r="GX65">
        <v>1</v>
      </c>
      <c r="GY65">
        <v>1</v>
      </c>
      <c r="GZ65">
        <v>1</v>
      </c>
      <c r="HA65" t="s">
        <v>1148</v>
      </c>
      <c r="HB65" s="16" t="str">
        <f t="shared" si="122"/>
        <v>No Data</v>
      </c>
      <c r="HC65">
        <v>1</v>
      </c>
      <c r="HD65" t="s">
        <v>1148</v>
      </c>
      <c r="HE65" s="16" t="str">
        <f t="shared" si="123"/>
        <v>No Data</v>
      </c>
      <c r="HF65">
        <v>1</v>
      </c>
      <c r="HG65" t="s">
        <v>1148</v>
      </c>
      <c r="HH65" s="16" t="str">
        <f t="shared" si="124"/>
        <v>No Data</v>
      </c>
      <c r="HI65">
        <v>1</v>
      </c>
      <c r="HJ65" t="s">
        <v>1148</v>
      </c>
      <c r="HK65" s="16" t="str">
        <f t="shared" si="125"/>
        <v>No Data</v>
      </c>
      <c r="HL65">
        <v>0</v>
      </c>
      <c r="HM65">
        <v>1</v>
      </c>
      <c r="HN65">
        <v>1</v>
      </c>
      <c r="HO65" t="s">
        <v>1148</v>
      </c>
      <c r="HP65" s="16" t="str">
        <f t="shared" si="126"/>
        <v>No Data</v>
      </c>
      <c r="HQ65">
        <v>1</v>
      </c>
      <c r="HR65" t="s">
        <v>1148</v>
      </c>
      <c r="HS65" s="16" t="str">
        <f t="shared" si="127"/>
        <v>No Data</v>
      </c>
      <c r="HT65">
        <v>1</v>
      </c>
      <c r="HU65" t="s">
        <v>1148</v>
      </c>
      <c r="HV65" s="16" t="str">
        <f t="shared" si="128"/>
        <v>No Data</v>
      </c>
      <c r="HW65">
        <v>1</v>
      </c>
      <c r="HX65">
        <v>1</v>
      </c>
      <c r="HY65">
        <v>0</v>
      </c>
      <c r="HZ65">
        <v>0</v>
      </c>
      <c r="IA65">
        <v>0</v>
      </c>
      <c r="IB65">
        <v>0</v>
      </c>
      <c r="IC65" t="s">
        <v>1148</v>
      </c>
      <c r="ID65" t="s">
        <v>1148</v>
      </c>
      <c r="IE65" s="16" t="str">
        <f t="shared" si="129"/>
        <v>No Data</v>
      </c>
      <c r="IF65" t="s">
        <v>1148</v>
      </c>
      <c r="IG65" t="s">
        <v>1148</v>
      </c>
      <c r="IH65" s="16" t="str">
        <f t="shared" si="130"/>
        <v>No Data</v>
      </c>
      <c r="II65">
        <v>2</v>
      </c>
      <c r="IJ65">
        <v>2</v>
      </c>
      <c r="IK65" s="16" t="e">
        <f t="shared" si="131"/>
        <v>#VALUE!</v>
      </c>
      <c r="IL65" t="s">
        <v>1148</v>
      </c>
      <c r="IM65" t="s">
        <v>1148</v>
      </c>
      <c r="IN65" s="16" t="str">
        <f t="shared" si="132"/>
        <v>No Data</v>
      </c>
      <c r="IO65" t="s">
        <v>1148</v>
      </c>
      <c r="IP65" t="s">
        <v>1148</v>
      </c>
      <c r="IQ65" s="16" t="str">
        <f t="shared" si="133"/>
        <v>No Data</v>
      </c>
      <c r="IR65" t="s">
        <v>1148</v>
      </c>
      <c r="IS65" t="s">
        <v>1148</v>
      </c>
      <c r="IT65" s="16" t="str">
        <f t="shared" si="134"/>
        <v>No Data</v>
      </c>
      <c r="IU65" t="s">
        <v>1148</v>
      </c>
      <c r="IV65" t="s">
        <v>1148</v>
      </c>
      <c r="IW65" s="16" t="str">
        <f t="shared" si="135"/>
        <v>No Data</v>
      </c>
      <c r="IX65" t="s">
        <v>1148</v>
      </c>
      <c r="IY65" t="s">
        <v>1148</v>
      </c>
      <c r="IZ65" s="16" t="str">
        <f t="shared" si="136"/>
        <v>No Data</v>
      </c>
      <c r="JA65" s="4" t="e">
        <f t="shared" si="149"/>
        <v>#VALUE!</v>
      </c>
      <c r="JB65" s="4" t="e">
        <f t="shared" si="150"/>
        <v>#VALUE!</v>
      </c>
      <c r="JC65">
        <v>2</v>
      </c>
      <c r="JD65">
        <v>2</v>
      </c>
      <c r="JE65">
        <v>0</v>
      </c>
      <c r="JF65">
        <v>0</v>
      </c>
      <c r="JG65">
        <v>0</v>
      </c>
      <c r="JH65">
        <v>0</v>
      </c>
      <c r="JI65">
        <v>0</v>
      </c>
      <c r="JJ65">
        <v>0</v>
      </c>
      <c r="JK65">
        <v>0</v>
      </c>
      <c r="JL65">
        <v>0</v>
      </c>
      <c r="JM65">
        <f t="shared" si="137"/>
        <v>2</v>
      </c>
      <c r="JN65">
        <f t="shared" si="138"/>
        <v>2</v>
      </c>
      <c r="JO65" s="16">
        <f t="shared" si="139"/>
        <v>1</v>
      </c>
      <c r="JP65" s="16">
        <f t="shared" si="140"/>
        <v>1</v>
      </c>
      <c r="JQ65" s="16">
        <f t="shared" si="141"/>
        <v>0</v>
      </c>
      <c r="JR65" s="16">
        <f t="shared" si="142"/>
        <v>0</v>
      </c>
      <c r="JS65" s="16">
        <f t="shared" si="143"/>
        <v>0</v>
      </c>
      <c r="JT65" s="16">
        <f t="shared" si="144"/>
        <v>0</v>
      </c>
      <c r="JU65" s="16">
        <f t="shared" si="145"/>
        <v>0</v>
      </c>
      <c r="JV65" s="16">
        <f t="shared" si="146"/>
        <v>0</v>
      </c>
      <c r="JW65" s="16">
        <f t="shared" si="147"/>
        <v>0</v>
      </c>
      <c r="JX65" s="16">
        <f t="shared" si="148"/>
        <v>0</v>
      </c>
      <c r="JY65">
        <v>1</v>
      </c>
      <c r="JZ65">
        <v>1</v>
      </c>
      <c r="KA65">
        <v>1</v>
      </c>
      <c r="KB65">
        <v>1</v>
      </c>
      <c r="KC65">
        <v>1</v>
      </c>
      <c r="KD65">
        <v>1</v>
      </c>
      <c r="KE65">
        <v>1</v>
      </c>
      <c r="KF65">
        <v>1</v>
      </c>
      <c r="KG65">
        <v>1</v>
      </c>
      <c r="KH65">
        <v>1</v>
      </c>
      <c r="KI65">
        <v>0</v>
      </c>
      <c r="KJ65">
        <v>0</v>
      </c>
      <c r="KK65">
        <v>0</v>
      </c>
      <c r="KL65">
        <v>0</v>
      </c>
      <c r="KM65">
        <v>0</v>
      </c>
      <c r="KN65">
        <v>1</v>
      </c>
      <c r="KO65">
        <v>0</v>
      </c>
      <c r="KP65">
        <v>0</v>
      </c>
      <c r="KQ65">
        <v>0</v>
      </c>
      <c r="KR65">
        <v>0</v>
      </c>
      <c r="KS65">
        <v>0</v>
      </c>
      <c r="KT65">
        <v>0</v>
      </c>
      <c r="KU65">
        <v>0</v>
      </c>
      <c r="KV65">
        <v>0</v>
      </c>
      <c r="KW65">
        <v>0</v>
      </c>
      <c r="KX65">
        <v>0</v>
      </c>
      <c r="KY65">
        <v>0</v>
      </c>
      <c r="KZ65">
        <v>0</v>
      </c>
      <c r="LA65">
        <v>0</v>
      </c>
      <c r="LB65">
        <v>0</v>
      </c>
      <c r="LC65">
        <v>0</v>
      </c>
      <c r="LD65">
        <v>0</v>
      </c>
      <c r="LE65">
        <v>0</v>
      </c>
      <c r="LF65">
        <v>0</v>
      </c>
      <c r="LG65">
        <v>0</v>
      </c>
      <c r="LH65">
        <v>0</v>
      </c>
      <c r="LI65">
        <v>0</v>
      </c>
      <c r="LJ65">
        <v>0</v>
      </c>
      <c r="LK65">
        <v>0</v>
      </c>
      <c r="LL65">
        <v>0</v>
      </c>
      <c r="LM65">
        <v>0</v>
      </c>
      <c r="LN65">
        <v>0</v>
      </c>
      <c r="LO65">
        <v>0</v>
      </c>
      <c r="LP65">
        <v>0</v>
      </c>
      <c r="LQ65">
        <v>0</v>
      </c>
      <c r="LR65">
        <v>0</v>
      </c>
      <c r="LS65">
        <v>0</v>
      </c>
      <c r="LT65" t="s">
        <v>1148</v>
      </c>
      <c r="LU65" t="s">
        <v>1148</v>
      </c>
      <c r="LV65" t="s">
        <v>1148</v>
      </c>
      <c r="LW65">
        <v>0</v>
      </c>
      <c r="LX65" t="s">
        <v>1148</v>
      </c>
      <c r="LY65" t="s">
        <v>1148</v>
      </c>
      <c r="LZ65" t="s">
        <v>1148</v>
      </c>
      <c r="MA65">
        <v>0</v>
      </c>
      <c r="MB65" t="s">
        <v>1148</v>
      </c>
      <c r="MC65" t="s">
        <v>1148</v>
      </c>
      <c r="MD65" t="s">
        <v>1148</v>
      </c>
      <c r="ME65">
        <v>0</v>
      </c>
      <c r="MF65" t="s">
        <v>1148</v>
      </c>
      <c r="MG65" t="s">
        <v>1148</v>
      </c>
      <c r="MH65" t="s">
        <v>1148</v>
      </c>
      <c r="MI65">
        <v>0</v>
      </c>
      <c r="MJ65" t="s">
        <v>1148</v>
      </c>
      <c r="MK65" t="s">
        <v>1148</v>
      </c>
      <c r="ML65" t="s">
        <v>1148</v>
      </c>
      <c r="MM65">
        <v>4</v>
      </c>
      <c r="MN65">
        <v>0</v>
      </c>
      <c r="MO65">
        <v>0</v>
      </c>
      <c r="MP65">
        <v>0</v>
      </c>
      <c r="MQ65" t="s">
        <v>1147</v>
      </c>
      <c r="MR65" t="s">
        <v>1146</v>
      </c>
      <c r="MS65" t="s">
        <v>1145</v>
      </c>
      <c r="MT65" t="s">
        <v>1144</v>
      </c>
      <c r="MU65" t="s">
        <v>1143</v>
      </c>
      <c r="MV65" t="s">
        <v>1142</v>
      </c>
      <c r="MW65">
        <v>1</v>
      </c>
      <c r="MX65" s="12">
        <v>42107.599540162038</v>
      </c>
      <c r="MY65" t="s">
        <v>1141</v>
      </c>
      <c r="MZ65" s="12">
        <v>42107.599540162038</v>
      </c>
      <c r="NA65" t="s">
        <v>1141</v>
      </c>
      <c r="NB65" s="12">
        <v>42107.599540162038</v>
      </c>
      <c r="NC65" t="s">
        <v>1141</v>
      </c>
    </row>
    <row r="67" spans="1:367" x14ac:dyDescent="0.3">
      <c r="MM67" s="15" t="e">
        <f>#REF!/55</f>
        <v>#REF!</v>
      </c>
    </row>
    <row r="68" spans="1:367" x14ac:dyDescent="0.3">
      <c r="MM68" s="15" t="e">
        <f>#REF!/55</f>
        <v>#REF!</v>
      </c>
    </row>
    <row r="69" spans="1:367" x14ac:dyDescent="0.3">
      <c r="MM69" s="15" t="e">
        <f>#REF!/55</f>
        <v>#REF!</v>
      </c>
    </row>
    <row r="70" spans="1:367" x14ac:dyDescent="0.3">
      <c r="E70" s="16"/>
      <c r="F70" s="16"/>
      <c r="MM70" s="15" t="e">
        <f>#REF!/55</f>
        <v>#REF!</v>
      </c>
    </row>
    <row r="71" spans="1:367" x14ac:dyDescent="0.3">
      <c r="MM71" s="14" t="e">
        <f>SUM(MM67:MM70)</f>
        <v>#REF!</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2014 Codebook</vt:lpstr>
      <vt:lpstr>IISAR 2014</vt:lpstr>
    </vt:vector>
  </TitlesOfParts>
  <Company>CDC/NCIRD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2014 IISAR Webfile</dc:title>
  <dc:subject>2014 IISAR Webfile information</dc:subject>
  <dc:creator>Ng, Terence (CDC/OID/NCIRD) (CTR)</dc:creator>
  <cp:keywords>IISAR, codebook, grantee information</cp:keywords>
  <cp:lastModifiedBy>Gueguen, Elizabeth (CDC/OID/NCIRD) (CTR)</cp:lastModifiedBy>
  <dcterms:created xsi:type="dcterms:W3CDTF">2018-10-12T18:36:29Z</dcterms:created>
  <dcterms:modified xsi:type="dcterms:W3CDTF">2019-02-25T18:27:18Z</dcterms:modified>
</cp:coreProperties>
</file>